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icha_indicadores (3)" sheetId="1" r:id="rId1"/>
  </sheets>
  <definedNames>
    <definedName name="_xlnm.Print_Area" localSheetId="0">'ficha_indicadores (3)'!$A$2:$N$42</definedName>
  </definedNames>
  <calcPr calcId="145621"/>
</workbook>
</file>

<file path=xl/calcChain.xml><?xml version="1.0" encoding="utf-8"?>
<calcChain xmlns="http://schemas.openxmlformats.org/spreadsheetml/2006/main">
  <c r="P26" i="1" l="1"/>
  <c r="P30" i="1" s="1"/>
  <c r="P13" i="1"/>
  <c r="P14" i="1" s="1"/>
  <c r="Q7" i="1" l="1"/>
  <c r="P16" i="1"/>
  <c r="P18" i="1" s="1"/>
  <c r="P20" i="1" s="1"/>
  <c r="P7" i="1"/>
</calcChain>
</file>

<file path=xl/sharedStrings.xml><?xml version="1.0" encoding="utf-8"?>
<sst xmlns="http://schemas.openxmlformats.org/spreadsheetml/2006/main" count="166" uniqueCount="111">
  <si>
    <t xml:space="preserve">Clasificación Programática: </t>
  </si>
  <si>
    <t>E - Prestación de Servicios Públicos</t>
  </si>
  <si>
    <t xml:space="preserve">Denominación del Pp: </t>
  </si>
  <si>
    <t>PODER JUDICIAL</t>
  </si>
  <si>
    <t>COMPROMISO DE MODERNIZACION DEL PODER JUDICIAL</t>
  </si>
  <si>
    <t xml:space="preserve">Unidad Presupuestal: 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</si>
  <si>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</si>
  <si>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</si>
  <si>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</si>
  <si>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</si>
  <si>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</si>
  <si>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</si>
  <si>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</si>
  <si>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</si>
  <si>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</si>
  <si>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</si>
  <si>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</si>
  <si>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</si>
  <si>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</si>
  <si>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</si>
  <si>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</si>
  <si>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mejoramiento integral de las condiciones de vida de los colimenses a través de políticas públicas que permitan al Estado garantizar el respeto a la legalidad y contribuir notablemente a la gobernanza.</t>
  </si>
  <si>
    <t>Determinar número de juicios resueltos</t>
  </si>
  <si>
    <t xml:space="preserve">EFICIENCIA - SEMESTRAL </t>
  </si>
  <si>
    <t>PORCENTAJE</t>
  </si>
  <si>
    <t>Propósito</t>
  </si>
  <si>
    <t>Administrar justicia de manera pronta completa imparcial y expedita haciendo cumplir eficientemente los principios y valores constitucionales y legislativos velando por el respeto a los derechos humanos y garantías en función de la eficiencia y eficacia de los juicios.</t>
  </si>
  <si>
    <t>Porcentaje de requerimientos atendidos en tiempo y forma</t>
  </si>
  <si>
    <t>Número de juicios resueltos / Número de asuntos
proyectados en el Poder Judicial x 100</t>
  </si>
  <si>
    <t>Componentes</t>
  </si>
  <si>
    <r>
      <t>G024</t>
    </r>
    <r>
      <rPr>
        <sz val="11"/>
        <color theme="1"/>
        <rFont val="Calibri"/>
        <family val="2"/>
        <scheme val="minor"/>
      </rPr>
      <t>.- Fondo Auxiliar para la Admistración de Justicia.</t>
    </r>
  </si>
  <si>
    <t xml:space="preserve">Personal capacitado </t>
  </si>
  <si>
    <t>Determinar cantidad de personas capacitadas</t>
  </si>
  <si>
    <t>Número de personas capacitadas/ Número de personas que solicitaron capacitación x 100</t>
  </si>
  <si>
    <t>Mobiliario y equipo equipo de computo adquirido e Infraestructura.</t>
  </si>
  <si>
    <t>Determinar número de personas atendidas</t>
  </si>
  <si>
    <t>Número de personas atendidas/ Número de personas que solicitaron bienes o servicios X 100</t>
  </si>
  <si>
    <t>Estímulos de Antigüedad al personal de confianza</t>
  </si>
  <si>
    <t>Número de personas beneficiadas</t>
  </si>
  <si>
    <t>Número de personas beneficiadas / Número de personas sujetas a estímulo x 100</t>
  </si>
  <si>
    <r>
      <t xml:space="preserve">G025.- </t>
    </r>
    <r>
      <rPr>
        <sz val="11"/>
        <color theme="1"/>
        <rFont val="Calibri"/>
        <family val="2"/>
        <scheme val="minor"/>
      </rPr>
      <t>Proyectos de Impartición de Justicia.</t>
    </r>
  </si>
  <si>
    <t>Porcentaje de proyectos ejecutados</t>
  </si>
  <si>
    <t xml:space="preserve">Determinar avance de obra </t>
  </si>
  <si>
    <t>Número de proyectos ejecutados / Número de proyectos solicitados x 100</t>
  </si>
  <si>
    <r>
      <t>G128.-</t>
    </r>
    <r>
      <rPr>
        <sz val="11"/>
        <color theme="1"/>
        <rFont val="Calibri"/>
        <family val="2"/>
        <scheme val="minor"/>
      </rPr>
      <t xml:space="preserve"> Controversias resueltas en los Juzgados de Paz Primera Instancia y Centro Estatal de Justicia Alternativa.</t>
    </r>
  </si>
  <si>
    <t>Porcentaje de asuntos de primera instancia resueltos</t>
  </si>
  <si>
    <t>Determinar cantidad de asuntos resueltos en primera instancia</t>
  </si>
  <si>
    <t>Número de juicios terminados / Número de juicios iniciados x 100</t>
  </si>
  <si>
    <r>
      <t>G129</t>
    </r>
    <r>
      <rPr>
        <sz val="11"/>
        <color theme="1"/>
        <rFont val="Calibri"/>
        <family val="2"/>
        <scheme val="minor"/>
      </rPr>
      <t>.- Controversias resueltas en Segunda Instancia.</t>
    </r>
  </si>
  <si>
    <t>Porcentaje de asuntos de segunda instancia resueltos</t>
  </si>
  <si>
    <t>Determinar la cantidad de juicios resueltos en segunda instancia</t>
  </si>
  <si>
    <t>Actividades</t>
  </si>
  <si>
    <r>
      <t xml:space="preserve">G024A01.- </t>
    </r>
    <r>
      <rPr>
        <sz val="11"/>
        <color theme="1"/>
        <rFont val="Calibri"/>
        <family val="2"/>
        <scheme val="minor"/>
      </rPr>
      <t>Programa de capacitación.</t>
    </r>
  </si>
  <si>
    <t>Porcentaje de personas capacitadas</t>
  </si>
  <si>
    <t>Número de personas capacitadas / Número de personas que solicitaron capacitación x 100.</t>
  </si>
  <si>
    <r>
      <t>G024A02.-</t>
    </r>
    <r>
      <rPr>
        <sz val="11"/>
        <color theme="1"/>
        <rFont val="Calibri"/>
        <family val="2"/>
        <scheme val="minor"/>
      </rPr>
      <t xml:space="preserve"> Infraestructura y equipamiento.</t>
    </r>
  </si>
  <si>
    <t>Porcentaje de mob. y eqpo. De comp.entregado</t>
  </si>
  <si>
    <t>Determinar número de personas beneficiadas</t>
  </si>
  <si>
    <t>Número de personas atendidas / Número de solicitudes recibidas X 100</t>
  </si>
  <si>
    <r>
      <t>G024A03.-</t>
    </r>
    <r>
      <rPr>
        <sz val="11"/>
        <color theme="1"/>
        <rFont val="Calibri"/>
        <family val="2"/>
        <scheme val="minor"/>
      </rPr>
      <t xml:space="preserve"> Estímulos de antigüedad al personal.</t>
    </r>
  </si>
  <si>
    <t>Porcentaje de estimulos de antigüedad entregados</t>
  </si>
  <si>
    <t>Número de personas beneficiadas / Número de personas que sujetas al estimulo x 100</t>
  </si>
  <si>
    <r>
      <rPr>
        <b/>
        <sz val="11"/>
        <color indexed="8"/>
        <rFont val="Calibri"/>
        <family val="2"/>
      </rPr>
      <t>G025A01</t>
    </r>
    <r>
      <rPr>
        <sz val="11"/>
        <color theme="1"/>
        <rFont val="Calibri"/>
        <family val="2"/>
        <scheme val="minor"/>
      </rPr>
      <t>.- Sistema de Justicia Penal Oral.</t>
    </r>
  </si>
  <si>
    <t>Porcentaje de avance fisico -financiero</t>
  </si>
  <si>
    <t>Número de proyectos ejecutados /Número de proyectos solicitados x 100</t>
  </si>
  <si>
    <r>
      <rPr>
        <b/>
        <sz val="11"/>
        <color indexed="8"/>
        <rFont val="Calibri"/>
        <family val="2"/>
      </rPr>
      <t>G025A02.</t>
    </r>
    <r>
      <rPr>
        <sz val="11"/>
        <color theme="1"/>
        <rFont val="Calibri"/>
        <family val="2"/>
        <scheme val="minor"/>
      </rPr>
      <t>- Juzgado de ejecución de sanciones.</t>
    </r>
  </si>
  <si>
    <t>Número de proyectos ejecutados /Número de proyectos solicitados x 101</t>
  </si>
  <si>
    <r>
      <rPr>
        <b/>
        <sz val="11"/>
        <color indexed="8"/>
        <rFont val="Calibri"/>
        <family val="2"/>
      </rPr>
      <t>G025A03.</t>
    </r>
    <r>
      <rPr>
        <sz val="11"/>
        <color theme="1"/>
        <rFont val="Calibri"/>
        <family val="2"/>
        <scheme val="minor"/>
      </rPr>
      <t>- Creación de un juzgado mixto y oficina de servicios comunes en Manzanillo.</t>
    </r>
  </si>
  <si>
    <r>
      <rPr>
        <b/>
        <sz val="11"/>
        <color indexed="8"/>
        <rFont val="Calibri"/>
        <family val="2"/>
      </rPr>
      <t>G025A04.</t>
    </r>
    <r>
      <rPr>
        <sz val="11"/>
        <color theme="1"/>
        <rFont val="Calibri"/>
        <family val="2"/>
        <scheme val="minor"/>
      </rPr>
      <t>- Juzgado de Narcomenudeo.</t>
    </r>
  </si>
  <si>
    <r>
      <rPr>
        <b/>
        <sz val="11"/>
        <color indexed="8"/>
        <rFont val="Calibri"/>
        <family val="2"/>
      </rPr>
      <t>G025A05</t>
    </r>
    <r>
      <rPr>
        <sz val="11"/>
        <color theme="1"/>
        <rFont val="Calibri"/>
        <family val="2"/>
        <scheme val="minor"/>
      </rPr>
      <t>.- Fortalecimiento del Poder Judicial.</t>
    </r>
  </si>
  <si>
    <t>Porcentaje de personal contratado</t>
  </si>
  <si>
    <t>Determinar número de personas contratadas</t>
  </si>
  <si>
    <t>Número de personal contratado / Número de personal solicitado X 100</t>
  </si>
  <si>
    <r>
      <rPr>
        <b/>
        <sz val="11"/>
        <color indexed="8"/>
        <rFont val="Calibri"/>
        <family val="2"/>
      </rPr>
      <t>G025A06.</t>
    </r>
    <r>
      <rPr>
        <sz val="11"/>
        <color theme="1"/>
        <rFont val="Calibri"/>
        <family val="2"/>
        <scheme val="minor"/>
      </rPr>
      <t>- Proyectos estratégicos de infraestructura para el Poder Judicial.</t>
    </r>
  </si>
  <si>
    <t>Porcentaje de Proyectos estratégicos autorizados</t>
  </si>
  <si>
    <t>Determinar avance de los proyectos estrategicos</t>
  </si>
  <si>
    <t>AMPLIACVIONES</t>
  </si>
  <si>
    <r>
      <rPr>
        <b/>
        <sz val="11"/>
        <color indexed="8"/>
        <rFont val="Calibri"/>
        <family val="2"/>
      </rPr>
      <t>G128A01</t>
    </r>
    <r>
      <rPr>
        <sz val="11"/>
        <color theme="1"/>
        <rFont val="Calibri"/>
        <family val="2"/>
        <scheme val="minor"/>
      </rPr>
      <t>.- Actividades de apoyo administrativo a los Juzgados de Paz Primera Instancia y Centro Estatal de Justicia Alternativa.</t>
    </r>
  </si>
  <si>
    <t>Porcentaje de personal atendido en primera instancia</t>
  </si>
  <si>
    <t>Determinar juicios resueltos en primera instancia</t>
  </si>
  <si>
    <t>Número de asuntos resueltos en primera instancia / Número de asuntos proyectados en primera instancia x 100</t>
  </si>
  <si>
    <t>REMANETES 2014</t>
  </si>
  <si>
    <r>
      <rPr>
        <b/>
        <sz val="11"/>
        <color indexed="8"/>
        <rFont val="Calibri"/>
        <family val="2"/>
      </rPr>
      <t>G128A02</t>
    </r>
    <r>
      <rPr>
        <sz val="11"/>
        <color theme="1"/>
        <rFont val="Calibri"/>
        <family val="2"/>
        <scheme val="minor"/>
      </rPr>
      <t>.- Pensiones y Jubilaciones de los Juzgados de Paz Primera Instancia y Centro Estatal de Justicia Alternativa.</t>
    </r>
  </si>
  <si>
    <t>Porcentaje de personal que solicita su jubilación o pensión</t>
  </si>
  <si>
    <t>Determinar el gasto que representa el personal inactivo de Juzgados de Paz, primera instancia y CEJA</t>
  </si>
  <si>
    <t>Cantidad erogada en
Jubilaciones y
Pensiones / Presupuesto autorizado x 100</t>
  </si>
  <si>
    <t>INCAOACIDADS MED</t>
  </si>
  <si>
    <r>
      <rPr>
        <b/>
        <sz val="11"/>
        <color indexed="8"/>
        <rFont val="Calibri"/>
        <family val="2"/>
      </rPr>
      <t>G129A01</t>
    </r>
    <r>
      <rPr>
        <sz val="11"/>
        <color theme="1"/>
        <rFont val="Calibri"/>
        <family val="2"/>
        <scheme val="minor"/>
      </rPr>
      <t>.- Actividades de Apoyo Administrativo a Segunda Instancia</t>
    </r>
  </si>
  <si>
    <t>Porcentaje de personal atendido en segunda instancia</t>
  </si>
  <si>
    <t>Determinar juicios resueltos en segunda instancia</t>
  </si>
  <si>
    <t>Número de asuntos resueltos en segunda instancia/ Número de asuntos proyectados en segunda instancia x 100.</t>
  </si>
  <si>
    <t>INTERESES NETOS</t>
  </si>
  <si>
    <r>
      <rPr>
        <b/>
        <sz val="11"/>
        <color indexed="8"/>
        <rFont val="Calibri"/>
        <family val="2"/>
      </rPr>
      <t>G129A02</t>
    </r>
    <r>
      <rPr>
        <sz val="11"/>
        <color theme="1"/>
        <rFont val="Calibri"/>
        <family val="2"/>
        <scheme val="minor"/>
      </rPr>
      <t>.- Pensiones y jubilaciones del Supremo Tribunal de Justicia del Estado</t>
    </r>
  </si>
  <si>
    <t>Porcentaje de personal que solicita su jubilación o pensión.</t>
  </si>
  <si>
    <t>Determinar el gasto que representa el personal inactivo</t>
  </si>
  <si>
    <t>Cantidad erogada en
Jubilaciones y Pensiones / Presupuesto autorizado x 100</t>
  </si>
  <si>
    <t>EJECUTIVO</t>
  </si>
  <si>
    <t>SIST  ORAL PENAL</t>
  </si>
  <si>
    <t xml:space="preserve">NOTA 1: EL REMANENTE DEL EJERCICIO EN LA PÁRTIDA DE JUBILACIONES Y PENSIONES SE GENERO DEBIDO A QUE SE ENCUENTRA EN PROCESO LA PENSION POR VIUDEZ PARA LA ESPOSA  DEL MAGDO. EUGENIO OLMOS MENDOZA. EL REMANENTE EN LAS PARTIDAS DE SERVICIOS PERSONALES  </t>
  </si>
  <si>
    <t>CORRESPONDE A PREVISIONES PRESUPUESTALES POR ASUNTOS LABORALES EN PROCESO.</t>
  </si>
  <si>
    <t xml:space="preserve">NOTA 2: EL CUMPLIMIENTO DE LA META DEL 100% RESPECTO DEL PROPÓSITO, DE LOS COMPONENTES G128 Y G129, ASÍ COMO DE LAS ACTIVIDADES G128A01 Y G129A01, ES PROPORCIONAL A LA CARGA DE TRABAJO RECIBIDA POR LOS ÓRGANOS JURISDICCIONALES DE  PRIMERA Y SEGUNDA INSTANCIA </t>
  </si>
  <si>
    <t>Y A LA CAPACIDAD EN RECURSO HUMANO QUE DURANTE EL EJERCICIO 2015 TUVO EL PODER JUDICIAL, POR LO QUE, NO FUE POSIBLE EL CUMPLIMIENTO DE LA META IMPUESTA DEBIDO A LA FALTA DE FORTALECIMIENTO DEL PODER JUDICIAL.</t>
  </si>
  <si>
    <t>A T E N T A M E N T E.</t>
  </si>
  <si>
    <t>Colima, Col., a 20 de enero de 2016.</t>
  </si>
  <si>
    <t xml:space="preserve">COMISIÓN DE ADMINISTRACIÓN </t>
  </si>
  <si>
    <t>C.P. ALBERTO CERNA MEDRANO.</t>
  </si>
  <si>
    <t>LIC. ELDA  DE LA MORA OSORIO</t>
  </si>
  <si>
    <t>JEFE DE LA UNIDAD DE APOYO ADMINISTRATIVO.</t>
  </si>
  <si>
    <t>JEFA DE ADMINISTRACIÓN DE RECURSOS.</t>
  </si>
  <si>
    <t xml:space="preserve">              DEL SUPREMO TRIBUNAL DE JUSTICIA DEL ESTADO</t>
  </si>
  <si>
    <t xml:space="preserve">Eje de la Política Pública: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</si>
</sst>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Border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9" fontId="1" fillId="0" borderId="3" xfId="2" applyFont="1" applyBorder="1" applyAlignment="1">
      <alignment horizontal="center" vertical="center" wrapText="1"/>
    </xf>
    <xf numFmtId="0" fontId="0" fillId="0" borderId="3" xfId="0" applyBorder="1"/>
    <xf numFmtId="43" fontId="0" fillId="0" borderId="0" xfId="0" applyNumberFormat="1"/>
    <xf numFmtId="43" fontId="0" fillId="0" borderId="0" xfId="0" applyNumberFormat="1" applyFill="1" applyBorder="1"/>
    <xf numFmtId="9" fontId="0" fillId="0" borderId="3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4" fontId="0" fillId="0" borderId="0" xfId="0" applyNumberFormat="1"/>
    <xf numFmtId="0" fontId="0" fillId="0" borderId="3" xfId="0" applyBorder="1" applyAlignment="1">
      <alignment wrapText="1"/>
    </xf>
    <xf numFmtId="9" fontId="0" fillId="0" borderId="3" xfId="0" applyNumberFormat="1" applyBorder="1"/>
    <xf numFmtId="0" fontId="0" fillId="0" borderId="0" xfId="0" applyBorder="1"/>
    <xf numFmtId="4" fontId="1" fillId="0" borderId="0" xfId="1" applyNumberFormat="1" applyFont="1" applyFill="1" applyBorder="1"/>
    <xf numFmtId="0" fontId="0" fillId="0" borderId="3" xfId="0" applyFill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5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9" fontId="0" fillId="0" borderId="3" xfId="0" applyNumberFormat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54422</xdr:colOff>
      <xdr:row>0</xdr:row>
      <xdr:rowOff>0</xdr:rowOff>
    </xdr:from>
    <xdr:to>
      <xdr:col>1</xdr:col>
      <xdr:colOff>2645584</xdr:colOff>
      <xdr:row>0</xdr:row>
      <xdr:rowOff>771429</xdr:rowOff>
    </xdr:to>
    <xdr:pic>
      <xdr:nvPicPr>
        <xdr:cNvPr id="3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24422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458570</xdr:colOff>
      <xdr:row>0</xdr:row>
      <xdr:rowOff>31750</xdr:rowOff>
    </xdr:from>
    <xdr:to>
      <xdr:col>13</xdr:col>
      <xdr:colOff>632921</xdr:colOff>
      <xdr:row>0</xdr:row>
      <xdr:rowOff>812909</xdr:rowOff>
    </xdr:to>
    <xdr:pic>
      <xdr:nvPicPr>
        <xdr:cNvPr id="4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222820" y="31750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tabSelected="1" zoomScale="60" zoomScaleNormal="60" zoomScaleSheetLayoutView="33" workbookViewId="0">
      <selection activeCell="B4" sqref="B4:B5"/>
    </sheetView>
  </sheetViews>
  <sheetFormatPr baseColWidth="10" defaultRowHeight="15" x14ac:dyDescent="0.25"/>
  <cols>
    <col min="1" max="1" width="19.140625" style="1" customWidth="1"/>
    <col min="2" max="5" width="45.7109375" bestFit="1" customWidth="1"/>
    <col min="6" max="9" width="18.7109375" customWidth="1"/>
    <col min="10" max="10" width="10" customWidth="1"/>
    <col min="11" max="11" width="10.28515625" customWidth="1"/>
    <col min="12" max="12" width="9.5703125" customWidth="1"/>
    <col min="13" max="13" width="10.42578125" customWidth="1"/>
    <col min="14" max="14" width="10" customWidth="1"/>
    <col min="15" max="15" width="0" hidden="1" customWidth="1"/>
    <col min="16" max="16" width="16.7109375" hidden="1" customWidth="1"/>
    <col min="17" max="17" width="16.28515625" hidden="1" customWidth="1"/>
    <col min="18" max="19" width="0" hidden="1" customWidth="1"/>
  </cols>
  <sheetData>
    <row r="1" spans="1:17" ht="66.75" customHeight="1" x14ac:dyDescent="0.3">
      <c r="C1" s="2"/>
    </row>
    <row r="2" spans="1:17" ht="15" customHeight="1" x14ac:dyDescent="0.25">
      <c r="A2" s="3"/>
      <c r="B2" s="4" t="s">
        <v>0</v>
      </c>
      <c r="C2" s="5" t="s">
        <v>1</v>
      </c>
      <c r="E2" s="4" t="s">
        <v>110</v>
      </c>
      <c r="F2" s="5" t="s">
        <v>4</v>
      </c>
    </row>
    <row r="3" spans="1:17" ht="15" customHeight="1" x14ac:dyDescent="0.25">
      <c r="A3" s="3"/>
      <c r="B3" s="4" t="s">
        <v>2</v>
      </c>
      <c r="C3" s="5" t="s">
        <v>3</v>
      </c>
      <c r="E3" s="4" t="s">
        <v>5</v>
      </c>
      <c r="F3" s="6" t="s">
        <v>3</v>
      </c>
    </row>
    <row r="4" spans="1:17" s="8" customFormat="1" ht="18.75" customHeight="1" x14ac:dyDescent="0.25">
      <c r="A4" s="7"/>
      <c r="B4" s="38" t="s">
        <v>6</v>
      </c>
      <c r="C4" s="38" t="s">
        <v>7</v>
      </c>
      <c r="D4" s="38" t="s">
        <v>8</v>
      </c>
      <c r="E4" s="38" t="s">
        <v>9</v>
      </c>
      <c r="F4" s="38" t="s">
        <v>10</v>
      </c>
      <c r="G4" s="38" t="s">
        <v>11</v>
      </c>
      <c r="H4" s="38" t="s">
        <v>12</v>
      </c>
      <c r="I4" s="38" t="s">
        <v>13</v>
      </c>
      <c r="J4" s="40" t="s">
        <v>14</v>
      </c>
      <c r="K4" s="40"/>
      <c r="L4" s="40"/>
      <c r="M4" s="40"/>
      <c r="N4" s="40"/>
    </row>
    <row r="5" spans="1:17" s="8" customFormat="1" ht="33" customHeight="1" x14ac:dyDescent="0.25">
      <c r="A5" s="9"/>
      <c r="B5" s="39"/>
      <c r="C5" s="39"/>
      <c r="D5" s="39"/>
      <c r="E5" s="39"/>
      <c r="F5" s="39"/>
      <c r="G5" s="39"/>
      <c r="H5" s="39"/>
      <c r="I5" s="39"/>
      <c r="J5" s="34" t="s">
        <v>15</v>
      </c>
      <c r="K5" s="34" t="s">
        <v>16</v>
      </c>
      <c r="L5" s="34" t="s">
        <v>17</v>
      </c>
      <c r="M5" s="34" t="s">
        <v>18</v>
      </c>
      <c r="N5" s="34" t="s">
        <v>19</v>
      </c>
    </row>
    <row r="6" spans="1:17" ht="75" x14ac:dyDescent="0.25">
      <c r="A6" s="35" t="s">
        <v>20</v>
      </c>
      <c r="B6" s="10" t="s">
        <v>21</v>
      </c>
      <c r="C6" s="11"/>
      <c r="D6" s="11" t="s">
        <v>22</v>
      </c>
      <c r="E6" s="11"/>
      <c r="F6" s="12" t="s">
        <v>23</v>
      </c>
      <c r="G6" s="12" t="s">
        <v>24</v>
      </c>
      <c r="H6" s="12">
        <v>2014</v>
      </c>
      <c r="I6" s="13">
        <v>1</v>
      </c>
      <c r="J6" s="12"/>
      <c r="K6" s="12"/>
      <c r="L6" s="14"/>
      <c r="M6" s="14"/>
      <c r="N6" s="14"/>
    </row>
    <row r="7" spans="1:17" ht="90" x14ac:dyDescent="0.25">
      <c r="A7" s="35" t="s">
        <v>25</v>
      </c>
      <c r="B7" s="10" t="s">
        <v>26</v>
      </c>
      <c r="C7" s="11" t="s">
        <v>27</v>
      </c>
      <c r="D7" s="11" t="s">
        <v>22</v>
      </c>
      <c r="E7" s="11" t="s">
        <v>28</v>
      </c>
      <c r="F7" s="12" t="s">
        <v>23</v>
      </c>
      <c r="G7" s="12" t="s">
        <v>24</v>
      </c>
      <c r="H7" s="12">
        <v>2014</v>
      </c>
      <c r="I7" s="13">
        <v>1</v>
      </c>
      <c r="J7" s="17">
        <v>0.13489999999999999</v>
      </c>
      <c r="K7" s="17">
        <v>0.27739999999999998</v>
      </c>
      <c r="L7" s="17">
        <v>0.40839999999999999</v>
      </c>
      <c r="M7" s="17">
        <v>0.52690000000000003</v>
      </c>
      <c r="N7" s="17">
        <v>0.52690000000000003</v>
      </c>
      <c r="P7" s="15" t="e">
        <f>+#REF!+#REF!+P9</f>
        <v>#REF!</v>
      </c>
      <c r="Q7" s="16" t="e">
        <f>+#REF!+#REF!</f>
        <v>#REF!</v>
      </c>
    </row>
    <row r="8" spans="1:17" ht="62.25" customHeight="1" x14ac:dyDescent="0.25">
      <c r="A8" s="37" t="s">
        <v>29</v>
      </c>
      <c r="B8" s="41" t="s">
        <v>30</v>
      </c>
      <c r="C8" s="11" t="s">
        <v>31</v>
      </c>
      <c r="D8" s="11" t="s">
        <v>32</v>
      </c>
      <c r="E8" s="11" t="s">
        <v>33</v>
      </c>
      <c r="F8" s="12" t="s">
        <v>23</v>
      </c>
      <c r="G8" s="12" t="s">
        <v>24</v>
      </c>
      <c r="H8" s="12">
        <v>2014</v>
      </c>
      <c r="I8" s="13">
        <v>1</v>
      </c>
      <c r="J8" s="17">
        <v>0.21</v>
      </c>
      <c r="K8" s="17">
        <v>0.46600000000000003</v>
      </c>
      <c r="L8" s="17">
        <v>0.745</v>
      </c>
      <c r="M8" s="17">
        <v>1</v>
      </c>
      <c r="N8" s="17">
        <v>1</v>
      </c>
    </row>
    <row r="9" spans="1:17" ht="30" x14ac:dyDescent="0.25">
      <c r="A9" s="37"/>
      <c r="B9" s="41"/>
      <c r="C9" s="11" t="s">
        <v>34</v>
      </c>
      <c r="D9" s="11" t="s">
        <v>35</v>
      </c>
      <c r="E9" s="11" t="s">
        <v>36</v>
      </c>
      <c r="F9" s="12" t="s">
        <v>23</v>
      </c>
      <c r="G9" s="12" t="s">
        <v>24</v>
      </c>
      <c r="H9" s="12">
        <v>2014</v>
      </c>
      <c r="I9" s="13">
        <v>1</v>
      </c>
      <c r="J9" s="17">
        <v>7.0999999999999994E-2</v>
      </c>
      <c r="K9" s="17">
        <v>0.34799999999999998</v>
      </c>
      <c r="L9" s="17">
        <v>0.73</v>
      </c>
      <c r="M9" s="17">
        <v>1</v>
      </c>
      <c r="N9" s="17">
        <v>1</v>
      </c>
    </row>
    <row r="10" spans="1:17" ht="30" x14ac:dyDescent="0.25">
      <c r="A10" s="37"/>
      <c r="B10" s="41"/>
      <c r="C10" s="11" t="s">
        <v>37</v>
      </c>
      <c r="D10" s="11" t="s">
        <v>38</v>
      </c>
      <c r="E10" s="11" t="s">
        <v>39</v>
      </c>
      <c r="F10" s="12" t="s">
        <v>23</v>
      </c>
      <c r="G10" s="12" t="s">
        <v>24</v>
      </c>
      <c r="H10" s="12">
        <v>2014</v>
      </c>
      <c r="I10" s="13">
        <v>1</v>
      </c>
      <c r="J10" s="17">
        <v>0.01</v>
      </c>
      <c r="K10" s="17">
        <v>7.0999999999999994E-2</v>
      </c>
      <c r="L10" s="17">
        <v>0.11700000000000001</v>
      </c>
      <c r="M10" s="17">
        <v>1</v>
      </c>
      <c r="N10" s="17">
        <v>1</v>
      </c>
    </row>
    <row r="11" spans="1:17" ht="30" x14ac:dyDescent="0.25">
      <c r="A11" s="37"/>
      <c r="B11" s="18" t="s">
        <v>40</v>
      </c>
      <c r="C11" s="11" t="s">
        <v>41</v>
      </c>
      <c r="D11" s="11" t="s">
        <v>42</v>
      </c>
      <c r="E11" s="11" t="s">
        <v>43</v>
      </c>
      <c r="F11" s="12" t="s">
        <v>23</v>
      </c>
      <c r="G11" s="12" t="s">
        <v>24</v>
      </c>
      <c r="H11" s="12">
        <v>2014</v>
      </c>
      <c r="I11" s="13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7" ht="45" x14ac:dyDescent="0.25">
      <c r="A12" s="37"/>
      <c r="B12" s="18" t="s">
        <v>44</v>
      </c>
      <c r="C12" s="11" t="s">
        <v>45</v>
      </c>
      <c r="D12" s="11" t="s">
        <v>46</v>
      </c>
      <c r="E12" s="11" t="s">
        <v>47</v>
      </c>
      <c r="F12" s="12" t="s">
        <v>23</v>
      </c>
      <c r="G12" s="12" t="s">
        <v>24</v>
      </c>
      <c r="H12" s="12">
        <v>2014</v>
      </c>
      <c r="I12" s="13">
        <v>1</v>
      </c>
      <c r="J12" s="36">
        <v>0.1235</v>
      </c>
      <c r="K12" s="36">
        <v>0.2571</v>
      </c>
      <c r="L12" s="36">
        <v>0.37569999999999998</v>
      </c>
      <c r="M12" s="36">
        <v>0.48249999999999998</v>
      </c>
      <c r="N12" s="36">
        <v>0.48249999999999998</v>
      </c>
    </row>
    <row r="13" spans="1:17" ht="30" x14ac:dyDescent="0.25">
      <c r="A13" s="37"/>
      <c r="B13" s="18" t="s">
        <v>48</v>
      </c>
      <c r="C13" s="11" t="s">
        <v>49</v>
      </c>
      <c r="D13" s="11" t="s">
        <v>50</v>
      </c>
      <c r="E13" s="11" t="s">
        <v>47</v>
      </c>
      <c r="F13" s="12" t="s">
        <v>23</v>
      </c>
      <c r="G13" s="12" t="s">
        <v>24</v>
      </c>
      <c r="H13" s="12">
        <v>2014</v>
      </c>
      <c r="I13" s="13">
        <v>1</v>
      </c>
      <c r="J13" s="17">
        <v>0.28539999999999999</v>
      </c>
      <c r="K13" s="17">
        <v>0.53900000000000003</v>
      </c>
      <c r="L13" s="17">
        <v>0.83260000000000001</v>
      </c>
      <c r="M13" s="17">
        <v>1.1068</v>
      </c>
      <c r="N13" s="17">
        <v>1.1068</v>
      </c>
      <c r="P13" s="15" t="e">
        <f>+#REF!-#REF!</f>
        <v>#REF!</v>
      </c>
    </row>
    <row r="14" spans="1:17" ht="30" x14ac:dyDescent="0.25">
      <c r="A14" s="37" t="s">
        <v>51</v>
      </c>
      <c r="B14" s="19" t="s">
        <v>52</v>
      </c>
      <c r="C14" s="11" t="s">
        <v>53</v>
      </c>
      <c r="D14" s="11" t="s">
        <v>32</v>
      </c>
      <c r="E14" s="11" t="s">
        <v>54</v>
      </c>
      <c r="F14" s="12" t="s">
        <v>23</v>
      </c>
      <c r="G14" s="12" t="s">
        <v>24</v>
      </c>
      <c r="H14" s="12">
        <v>2014</v>
      </c>
      <c r="I14" s="13">
        <v>1</v>
      </c>
      <c r="J14" s="17">
        <v>0.21</v>
      </c>
      <c r="K14" s="17">
        <v>0.46600000000000003</v>
      </c>
      <c r="L14" s="17">
        <v>0.745</v>
      </c>
      <c r="M14" s="17">
        <v>1</v>
      </c>
      <c r="N14" s="17">
        <v>1</v>
      </c>
      <c r="P14" s="15" t="e">
        <f>+P13-2933002.36</f>
        <v>#REF!</v>
      </c>
    </row>
    <row r="15" spans="1:17" ht="30" x14ac:dyDescent="0.25">
      <c r="A15" s="37"/>
      <c r="B15" s="19" t="s">
        <v>55</v>
      </c>
      <c r="C15" s="11" t="s">
        <v>56</v>
      </c>
      <c r="D15" s="11" t="s">
        <v>57</v>
      </c>
      <c r="E15" s="11" t="s">
        <v>58</v>
      </c>
      <c r="F15" s="12" t="s">
        <v>23</v>
      </c>
      <c r="G15" s="12" t="s">
        <v>24</v>
      </c>
      <c r="H15" s="12">
        <v>2014</v>
      </c>
      <c r="I15" s="13">
        <v>1</v>
      </c>
      <c r="J15" s="17">
        <v>7.0999999999999994E-2</v>
      </c>
      <c r="K15" s="17">
        <v>0.34799999999999998</v>
      </c>
      <c r="L15" s="17">
        <v>0.73</v>
      </c>
      <c r="M15" s="17">
        <v>1</v>
      </c>
      <c r="N15" s="17">
        <v>1</v>
      </c>
    </row>
    <row r="16" spans="1:17" ht="30" x14ac:dyDescent="0.25">
      <c r="A16" s="37"/>
      <c r="B16" s="19" t="s">
        <v>59</v>
      </c>
      <c r="C16" s="11" t="s">
        <v>60</v>
      </c>
      <c r="D16" s="11" t="s">
        <v>57</v>
      </c>
      <c r="E16" s="11" t="s">
        <v>61</v>
      </c>
      <c r="F16" s="12" t="s">
        <v>23</v>
      </c>
      <c r="G16" s="12" t="s">
        <v>24</v>
      </c>
      <c r="H16" s="12">
        <v>2014</v>
      </c>
      <c r="I16" s="13">
        <v>1</v>
      </c>
      <c r="J16" s="17">
        <v>0.01</v>
      </c>
      <c r="K16" s="17">
        <v>7.0999999999999994E-2</v>
      </c>
      <c r="L16" s="17">
        <v>0.11700000000000001</v>
      </c>
      <c r="M16" s="17">
        <v>1</v>
      </c>
      <c r="N16" s="17">
        <v>1</v>
      </c>
      <c r="P16" s="15" t="e">
        <f>+#REF!+#REF!+#REF!+#REF!</f>
        <v>#REF!</v>
      </c>
    </row>
    <row r="17" spans="1:17" ht="30" x14ac:dyDescent="0.25">
      <c r="A17" s="37"/>
      <c r="B17" s="20" t="s">
        <v>62</v>
      </c>
      <c r="C17" s="11" t="s">
        <v>63</v>
      </c>
      <c r="D17" s="11" t="s">
        <v>42</v>
      </c>
      <c r="E17" s="11" t="s">
        <v>64</v>
      </c>
      <c r="F17" s="12" t="s">
        <v>23</v>
      </c>
      <c r="G17" s="12" t="s">
        <v>24</v>
      </c>
      <c r="H17" s="12">
        <v>2014</v>
      </c>
      <c r="I17" s="13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P17">
        <v>8306772.1100000003</v>
      </c>
    </row>
    <row r="18" spans="1:17" ht="30" x14ac:dyDescent="0.25">
      <c r="A18" s="37"/>
      <c r="B18" s="20" t="s">
        <v>65</v>
      </c>
      <c r="C18" s="11" t="s">
        <v>63</v>
      </c>
      <c r="D18" s="11" t="s">
        <v>42</v>
      </c>
      <c r="E18" s="11" t="s">
        <v>66</v>
      </c>
      <c r="F18" s="12" t="s">
        <v>23</v>
      </c>
      <c r="G18" s="12" t="s">
        <v>24</v>
      </c>
      <c r="H18" s="12">
        <v>2014</v>
      </c>
      <c r="I18" s="13">
        <v>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P18" s="15" t="e">
        <f>+P16-P17</f>
        <v>#REF!</v>
      </c>
    </row>
    <row r="19" spans="1:17" ht="30" x14ac:dyDescent="0.25">
      <c r="A19" s="37"/>
      <c r="B19" s="20" t="s">
        <v>67</v>
      </c>
      <c r="C19" s="11" t="s">
        <v>63</v>
      </c>
      <c r="D19" s="11" t="s">
        <v>42</v>
      </c>
      <c r="E19" s="11" t="s">
        <v>64</v>
      </c>
      <c r="F19" s="12" t="s">
        <v>23</v>
      </c>
      <c r="G19" s="12" t="s">
        <v>24</v>
      </c>
      <c r="H19" s="12">
        <v>2014</v>
      </c>
      <c r="I19" s="13">
        <v>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P19">
        <v>20269905.579999998</v>
      </c>
    </row>
    <row r="20" spans="1:17" ht="30" x14ac:dyDescent="0.25">
      <c r="A20" s="37"/>
      <c r="B20" s="20" t="s">
        <v>68</v>
      </c>
      <c r="C20" s="11" t="s">
        <v>63</v>
      </c>
      <c r="D20" s="11" t="s">
        <v>42</v>
      </c>
      <c r="E20" s="11" t="s">
        <v>64</v>
      </c>
      <c r="F20" s="12" t="s">
        <v>23</v>
      </c>
      <c r="G20" s="12" t="s">
        <v>24</v>
      </c>
      <c r="H20" s="12">
        <v>2014</v>
      </c>
      <c r="I20" s="13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P20" s="15" t="e">
        <f>+P18-P19</f>
        <v>#REF!</v>
      </c>
    </row>
    <row r="21" spans="1:17" ht="30" x14ac:dyDescent="0.25">
      <c r="A21" s="37"/>
      <c r="B21" s="20" t="s">
        <v>69</v>
      </c>
      <c r="C21" s="11" t="s">
        <v>70</v>
      </c>
      <c r="D21" s="11" t="s">
        <v>71</v>
      </c>
      <c r="E21" s="11" t="s">
        <v>72</v>
      </c>
      <c r="F21" s="12" t="s">
        <v>23</v>
      </c>
      <c r="G21" s="12" t="s">
        <v>24</v>
      </c>
      <c r="H21" s="12">
        <v>2014</v>
      </c>
      <c r="I21" s="13">
        <v>1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</row>
    <row r="22" spans="1:17" ht="30" x14ac:dyDescent="0.25">
      <c r="A22" s="37"/>
      <c r="B22" s="20" t="s">
        <v>73</v>
      </c>
      <c r="C22" s="11" t="s">
        <v>74</v>
      </c>
      <c r="D22" s="11" t="s">
        <v>75</v>
      </c>
      <c r="E22" s="11" t="s">
        <v>72</v>
      </c>
      <c r="F22" s="12" t="s">
        <v>23</v>
      </c>
      <c r="G22" s="12" t="s">
        <v>24</v>
      </c>
      <c r="H22" s="12">
        <v>2014</v>
      </c>
      <c r="I22" s="13">
        <v>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P22" t="s">
        <v>76</v>
      </c>
    </row>
    <row r="23" spans="1:17" ht="45" x14ac:dyDescent="0.25">
      <c r="A23" s="37"/>
      <c r="B23" s="20" t="s">
        <v>77</v>
      </c>
      <c r="C23" s="11" t="s">
        <v>78</v>
      </c>
      <c r="D23" s="11" t="s">
        <v>79</v>
      </c>
      <c r="E23" s="11" t="s">
        <v>80</v>
      </c>
      <c r="F23" s="12" t="s">
        <v>23</v>
      </c>
      <c r="G23" s="12" t="s">
        <v>24</v>
      </c>
      <c r="H23" s="12">
        <v>2014</v>
      </c>
      <c r="I23" s="13">
        <v>1</v>
      </c>
      <c r="J23" s="36">
        <v>0.1235</v>
      </c>
      <c r="K23" s="36">
        <v>0.2571</v>
      </c>
      <c r="L23" s="36">
        <v>0.37569999999999998</v>
      </c>
      <c r="M23" s="36">
        <v>0.48249999999999998</v>
      </c>
      <c r="N23" s="36">
        <v>0.48249999999999998</v>
      </c>
      <c r="P23" s="21">
        <v>752370.71</v>
      </c>
      <c r="Q23" t="s">
        <v>81</v>
      </c>
    </row>
    <row r="24" spans="1:17" ht="45" x14ac:dyDescent="0.25">
      <c r="A24" s="37"/>
      <c r="B24" s="22" t="s">
        <v>82</v>
      </c>
      <c r="C24" s="22" t="s">
        <v>83</v>
      </c>
      <c r="D24" s="22" t="s">
        <v>84</v>
      </c>
      <c r="E24" s="11" t="s">
        <v>85</v>
      </c>
      <c r="F24" s="12" t="s">
        <v>23</v>
      </c>
      <c r="G24" s="12" t="s">
        <v>24</v>
      </c>
      <c r="H24" s="12">
        <v>2014</v>
      </c>
      <c r="I24" s="13">
        <v>1</v>
      </c>
      <c r="J24" s="23">
        <v>0.26600000000000001</v>
      </c>
      <c r="K24" s="23">
        <v>0.46500000000000002</v>
      </c>
      <c r="L24" s="23">
        <v>0.68</v>
      </c>
      <c r="M24" s="23">
        <v>1</v>
      </c>
      <c r="N24" s="23">
        <v>1</v>
      </c>
      <c r="O24" s="24"/>
      <c r="P24" s="25">
        <v>389921.12</v>
      </c>
      <c r="Q24" t="s">
        <v>86</v>
      </c>
    </row>
    <row r="25" spans="1:17" ht="45" x14ac:dyDescent="0.25">
      <c r="A25" s="37"/>
      <c r="B25" s="22" t="s">
        <v>87</v>
      </c>
      <c r="C25" s="22" t="s">
        <v>88</v>
      </c>
      <c r="D25" s="26" t="s">
        <v>89</v>
      </c>
      <c r="E25" s="11" t="s">
        <v>90</v>
      </c>
      <c r="F25" s="12" t="s">
        <v>23</v>
      </c>
      <c r="G25" s="12" t="s">
        <v>24</v>
      </c>
      <c r="H25" s="12">
        <v>2014</v>
      </c>
      <c r="I25" s="13">
        <v>1</v>
      </c>
      <c r="J25" s="17">
        <v>0.28539999999999999</v>
      </c>
      <c r="K25" s="17">
        <v>0.53900000000000003</v>
      </c>
      <c r="L25" s="17">
        <v>0.83260000000000001</v>
      </c>
      <c r="M25" s="17">
        <v>1.1068</v>
      </c>
      <c r="N25" s="17">
        <v>1.1068</v>
      </c>
      <c r="P25" s="21">
        <v>244222.36</v>
      </c>
      <c r="Q25" t="s">
        <v>91</v>
      </c>
    </row>
    <row r="26" spans="1:17" ht="45" x14ac:dyDescent="0.25">
      <c r="A26" s="37"/>
      <c r="B26" s="27" t="s">
        <v>92</v>
      </c>
      <c r="C26" s="26" t="s">
        <v>93</v>
      </c>
      <c r="D26" s="26" t="s">
        <v>94</v>
      </c>
      <c r="E26" s="11" t="s">
        <v>95</v>
      </c>
      <c r="F26" s="12" t="s">
        <v>23</v>
      </c>
      <c r="G26" s="12" t="s">
        <v>24</v>
      </c>
      <c r="H26" s="12">
        <v>2014</v>
      </c>
      <c r="I26" s="13">
        <v>1</v>
      </c>
      <c r="J26" s="23">
        <v>0.26600000000000001</v>
      </c>
      <c r="K26" s="23">
        <v>0.46500000000000002</v>
      </c>
      <c r="L26" s="23">
        <v>0.68</v>
      </c>
      <c r="M26" s="23">
        <v>0.91</v>
      </c>
      <c r="N26" s="23">
        <v>0.90959999999999996</v>
      </c>
      <c r="P26" s="21">
        <f>18000000+1423490.47+846415.31</f>
        <v>20269905.779999997</v>
      </c>
      <c r="Q26" t="s">
        <v>96</v>
      </c>
    </row>
    <row r="27" spans="1:17" x14ac:dyDescent="0.25">
      <c r="P27" s="21"/>
    </row>
    <row r="28" spans="1:17" ht="15.75" x14ac:dyDescent="0.25">
      <c r="A28" s="28" t="s">
        <v>98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P28" s="21">
        <v>8306772.1100000003</v>
      </c>
      <c r="Q28" t="s">
        <v>97</v>
      </c>
    </row>
    <row r="29" spans="1:17" ht="15.75" x14ac:dyDescent="0.25">
      <c r="A29" s="30" t="s">
        <v>99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P29" s="21"/>
    </row>
    <row r="30" spans="1:17" ht="15.75" x14ac:dyDescent="0.25">
      <c r="A30" s="30" t="s">
        <v>100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P30" s="21">
        <f>SUM(P23:P28)</f>
        <v>29963192.079999998</v>
      </c>
    </row>
    <row r="31" spans="1:17" ht="15.75" x14ac:dyDescent="0.25">
      <c r="A31" s="30" t="s">
        <v>101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P31" s="21"/>
    </row>
    <row r="32" spans="1:17" ht="15.75" x14ac:dyDescent="0.25">
      <c r="A32" s="30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P32" s="21"/>
    </row>
    <row r="33" spans="1:16" ht="15.75" x14ac:dyDescent="0.25">
      <c r="A33" s="30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P33" s="21"/>
    </row>
    <row r="34" spans="1:16" ht="15.75" x14ac:dyDescent="0.25">
      <c r="A34" s="30"/>
      <c r="B34" s="29"/>
      <c r="C34" s="31"/>
      <c r="D34" s="29"/>
      <c r="E34" s="29"/>
      <c r="F34" s="29"/>
      <c r="G34" s="29"/>
      <c r="H34" s="29"/>
      <c r="M34" s="29"/>
      <c r="N34" s="29"/>
      <c r="P34" s="21"/>
    </row>
    <row r="35" spans="1:16" ht="15.75" x14ac:dyDescent="0.25">
      <c r="A35" s="30"/>
      <c r="B35" s="29"/>
      <c r="C35" s="29"/>
      <c r="D35" s="29"/>
      <c r="E35" s="29"/>
      <c r="F35" s="29"/>
      <c r="G35" s="32" t="s">
        <v>102</v>
      </c>
      <c r="H35" s="29"/>
      <c r="I35" s="29"/>
      <c r="M35" s="29"/>
      <c r="N35" s="29"/>
    </row>
    <row r="36" spans="1:16" ht="15.75" x14ac:dyDescent="0.25">
      <c r="A36" s="30"/>
      <c r="B36" s="29"/>
      <c r="C36" s="29"/>
      <c r="D36" s="29"/>
      <c r="E36" s="29"/>
      <c r="F36" s="29"/>
      <c r="G36" s="32" t="s">
        <v>103</v>
      </c>
      <c r="H36" s="29"/>
      <c r="I36" s="29"/>
      <c r="M36" s="29"/>
      <c r="N36" s="29"/>
    </row>
    <row r="37" spans="1:16" ht="15.75" x14ac:dyDescent="0.25">
      <c r="A37" s="30"/>
      <c r="B37" s="29"/>
      <c r="C37" s="29"/>
      <c r="D37" s="29"/>
      <c r="E37" s="29"/>
      <c r="F37" s="29"/>
      <c r="G37" s="33" t="s">
        <v>104</v>
      </c>
      <c r="H37" s="29"/>
      <c r="I37" s="29"/>
      <c r="M37" s="29"/>
      <c r="N37" s="29"/>
    </row>
    <row r="38" spans="1:16" ht="15.75" x14ac:dyDescent="0.25">
      <c r="A38" s="30"/>
      <c r="B38" s="29"/>
      <c r="C38" s="29"/>
      <c r="D38" s="29"/>
      <c r="E38" s="31"/>
      <c r="F38" s="31" t="s">
        <v>109</v>
      </c>
      <c r="G38" s="31"/>
      <c r="H38" s="31"/>
      <c r="I38" s="29"/>
      <c r="M38" s="29"/>
      <c r="N38" s="29"/>
    </row>
    <row r="39" spans="1:16" ht="15.75" x14ac:dyDescent="0.25">
      <c r="A39" s="30"/>
      <c r="B39" s="29"/>
      <c r="C39" s="29"/>
      <c r="D39" s="29"/>
      <c r="E39" s="29"/>
      <c r="F39" s="29"/>
      <c r="G39" s="29"/>
      <c r="H39" s="29"/>
      <c r="I39" s="29"/>
      <c r="M39" s="29"/>
      <c r="N39" s="29"/>
    </row>
    <row r="40" spans="1:16" ht="15.75" x14ac:dyDescent="0.25">
      <c r="A40" s="30"/>
      <c r="C40" s="29"/>
      <c r="D40" s="29"/>
      <c r="E40" s="29"/>
      <c r="F40" s="29"/>
      <c r="G40" s="29"/>
      <c r="H40" s="29"/>
      <c r="I40" s="29"/>
      <c r="M40" s="29"/>
      <c r="N40" s="29"/>
    </row>
    <row r="41" spans="1:16" ht="15.75" x14ac:dyDescent="0.25">
      <c r="A41" s="30"/>
      <c r="B41" s="32" t="s">
        <v>105</v>
      </c>
      <c r="C41" s="29"/>
      <c r="D41" s="29"/>
      <c r="E41" s="29"/>
      <c r="F41" s="29"/>
      <c r="G41" s="32" t="s">
        <v>106</v>
      </c>
      <c r="H41" s="29"/>
      <c r="I41" s="29"/>
      <c r="M41" s="29"/>
      <c r="N41" s="29"/>
    </row>
    <row r="42" spans="1:16" ht="15.75" x14ac:dyDescent="0.25">
      <c r="B42" s="32" t="s">
        <v>107</v>
      </c>
      <c r="F42" s="29"/>
      <c r="G42" s="32" t="s">
        <v>108</v>
      </c>
      <c r="H42" s="29"/>
      <c r="I42" s="29"/>
    </row>
  </sheetData>
  <mergeCells count="12">
    <mergeCell ref="A14:A26"/>
    <mergeCell ref="H4:H5"/>
    <mergeCell ref="I4:I5"/>
    <mergeCell ref="J4:N4"/>
    <mergeCell ref="A8:A13"/>
    <mergeCell ref="B8:B10"/>
    <mergeCell ref="B4:B5"/>
    <mergeCell ref="C4:C5"/>
    <mergeCell ref="D4:D5"/>
    <mergeCell ref="E4:E5"/>
    <mergeCell ref="F4:F5"/>
    <mergeCell ref="G4:G5"/>
  </mergeCells>
  <pageMargins left="0.74803149606299213" right="0.74803149606299213" top="0.98425196850393704" bottom="0.98425196850393704" header="0.51181102362204722" footer="0.51181102362204722"/>
  <pageSetup paperSize="5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ficha_indicadores (3)</vt:lpstr>
      <vt:lpstr>'ficha_indicadores (3)'!Área_de_impresión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presupuesto</cp:lastModifiedBy>
  <cp:lastPrinted>2016-01-20T20:53:24Z</cp:lastPrinted>
  <dcterms:created xsi:type="dcterms:W3CDTF">2016-01-20T19:58:01Z</dcterms:created>
  <dcterms:modified xsi:type="dcterms:W3CDTF">2016-04-06T18:30:02Z</dcterms:modified>
</cp:coreProperties>
</file>