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N34" i="1" l="1"/>
  <c r="K33" i="1"/>
  <c r="K32" i="1"/>
  <c r="K31" i="1"/>
  <c r="N29" i="1"/>
  <c r="N28" i="1"/>
  <c r="N27" i="1"/>
  <c r="N21" i="1"/>
  <c r="N11" i="1"/>
  <c r="N10" i="1"/>
  <c r="N9" i="1"/>
  <c r="N8" i="1"/>
  <c r="N7" i="1"/>
</calcChain>
</file>

<file path=xl/sharedStrings.xml><?xml version="1.0" encoding="utf-8"?>
<sst xmlns="http://schemas.openxmlformats.org/spreadsheetml/2006/main" count="303" uniqueCount="144">
  <si>
    <t xml:space="preserve">Clasificación Programática: </t>
  </si>
  <si>
    <t>E - Prestación de Servicios Públicos</t>
  </si>
  <si>
    <t xml:space="preserve">Eje de la Política Pública: </t>
  </si>
  <si>
    <t>GOBIERNO, JUSTICIA Y SEGURIDAD</t>
  </si>
  <si>
    <t xml:space="preserve">Denominación del Pp: </t>
  </si>
  <si>
    <t>ASISTENCIA AL SISTEMA ESTATAL DE SEGURIDAD PÚBLICA</t>
  </si>
  <si>
    <t xml:space="preserve">Unidad Presupuestal: </t>
  </si>
  <si>
    <t>SECRETARIADO EJECUTIVO DEL SISTEMA ESTATAL DE SEGURIDAD PÚBLICA (C4)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</si>
  <si>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</si>
  <si>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</si>
  <si>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</si>
  <si>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</si>
  <si>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</si>
  <si>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</si>
  <si>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</si>
  <si>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</si>
  <si>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</si>
  <si>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</si>
  <si>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</si>
  <si>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</si>
  <si>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</si>
  <si>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</si>
  <si>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</si>
  <si>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mejoramiento integral de las condiciones de vida de los colimenses a través de políticas públicas en materia de seguridad pública la prevención del delito la procuración de justicia y que la prevención y readaptación social sean garantes del orden la paz y la tranquilidad social.</t>
  </si>
  <si>
    <t>Índice de percepción de la inseguridad.</t>
  </si>
  <si>
    <t>Percepción ciudadana</t>
  </si>
  <si>
    <t>Resultado encuesta de percepción ciudadana</t>
  </si>
  <si>
    <t>EFICIENCIA - ANUAL</t>
  </si>
  <si>
    <t>Encuesta</t>
  </si>
  <si>
    <t>Resultado de última evaluación realizada</t>
  </si>
  <si>
    <t>Realizar una encuesta de percepción de la seguridad</t>
  </si>
  <si>
    <t>N/D</t>
  </si>
  <si>
    <t>Propósito</t>
  </si>
  <si>
    <t>Reducir la incidencia delictiva en el Estado de Colima mediante el fortalecimiento de las capacidades de las instituciones de seguridad pública .</t>
  </si>
  <si>
    <t>Porcentaje de variación de la incidencia delictiva del fuero común</t>
  </si>
  <si>
    <t>Mide la variación de las cifras de incidencia delictiva del fuero común y federal en la entidad con respecto a lo reportado el año anterior</t>
  </si>
  <si>
    <t>(Incidencia delictiva del fuero común en el año 2015/incidencia delictiva del fuero común en el año 2014)-1*100</t>
  </si>
  <si>
    <t>EFICACIA - ANUAL</t>
  </si>
  <si>
    <t>Porcentaje</t>
  </si>
  <si>
    <t>Componentes</t>
  </si>
  <si>
    <r>
      <t>E075</t>
    </r>
    <r>
      <rPr>
        <sz val="10"/>
        <color indexed="8"/>
        <rFont val="Colaborate-Regular"/>
        <family val="3"/>
      </rPr>
      <t>.- La Entidad Federativa fortalece sus capacidades para implementar los programas establecidos en el Convenio de Coordinación del Fondo de Aportaciones para la Seguridad Pública (FASP)</t>
    </r>
  </si>
  <si>
    <t>Eficiencia en la aplicación de los recursos provenientes del FASP para el ejercicio fiscal vigente</t>
  </si>
  <si>
    <t>MIde el avance en la aplicación de los recursos asignados para cada uno de los programas con prioridad nacional</t>
  </si>
  <si>
    <t>(Presupuesto ejercido/Presupuesto asignado)*100</t>
  </si>
  <si>
    <t>EFICIENCIA - TRIMESTRAL</t>
  </si>
  <si>
    <t>Ejercer la totalidad de los recursos ministrados en el ejercicio fiscal correspondiente</t>
  </si>
  <si>
    <r>
      <t>E076</t>
    </r>
    <r>
      <rPr>
        <sz val="10"/>
        <color indexed="8"/>
        <rFont val="Colaborate-Regular"/>
        <family val="3"/>
      </rPr>
      <t>.- La Entidad fortalece sus Instituciones de Seguridad Pública en materia de mando policial conforme a los Programas con Prioridad Nacional creando e implementando unidades adicionales de Policía Estatal Acreditable Policía Ministerial Acreditable y Custodio Acreditable (SPA)</t>
    </r>
  </si>
  <si>
    <t>Conocer el avance en el proceso de creación e implementación de los Módulos y/o Unidades de Policía Estatal Acreditable y/o de Policía Ministerial Acreditable y/o de Custodios Acreditables</t>
  </si>
  <si>
    <t>Mide el avance en la aplicación de los recursos ministrados para implementación de los Módulos y/o Unidades de Policía Estatal Acreditable y/o de Policía Ministerial Acreditable y/o de Custodios Acreditables</t>
  </si>
  <si>
    <r>
      <t>E077</t>
    </r>
    <r>
      <rPr>
        <sz val="10"/>
        <color indexed="8"/>
        <rFont val="Colaborate-Regular"/>
        <family val="3"/>
      </rPr>
      <t>.- La Entidad Federativa se fortalece en el desarrollo y aplicación de políticas públicas en materia de seguridad ciudadana misma que prioriza un enfoque preventivo en el tratamiento de la violencia y la delincuencia (Programa NacionalL de Prevención del Delito)</t>
    </r>
  </si>
  <si>
    <t>Reducir la vulnerabilidad ante la violencia y la delincuencia de las poblaciones de atención prioritaria</t>
  </si>
  <si>
    <t>Mide el avance en la aplicación de recursos para disminuir la vulnerabilidad de violencia y delincuenca en las poblaciones con atención prioritaria</t>
  </si>
  <si>
    <r>
      <t>G078</t>
    </r>
    <r>
      <rPr>
        <sz val="10"/>
        <color indexed="8"/>
        <rFont val="Colaborate-Regular"/>
        <family val="3"/>
      </rPr>
      <t>.- Desempeño de funciones operado de manera eficiente.</t>
    </r>
  </si>
  <si>
    <t>Porcentaje del presupuesto estatal ejercido</t>
  </si>
  <si>
    <t>Mide el avance en la aplicación de los recursos estatales asignados</t>
  </si>
  <si>
    <t>Ejercer la totalidad de los recursos estatales ministrados en el ejercicio fiscal correspondiente</t>
  </si>
  <si>
    <t>Actividades</t>
  </si>
  <si>
    <r>
      <t>E075A01</t>
    </r>
    <r>
      <rPr>
        <sz val="10"/>
        <color indexed="8"/>
        <rFont val="Colaborate-Regular"/>
        <family val="3"/>
      </rPr>
      <t>.- Fortalecimiento de las capacidades de evaluación en control de confianza</t>
    </r>
  </si>
  <si>
    <t>Avance en la aplicación de las evaluaciones de control de confianza al personal en activopertenecientes al Servicio Profesional de Carrera de las Instituciones de Seguridad Pública y altos mandos de las mismas.</t>
  </si>
  <si>
    <t>Mide el avance de evaluaciones comprometidas en las metas de prioridad nacional al personal activo pertenecientes al Servicio Profesional de Instituciones de Seguridad Pública</t>
  </si>
  <si>
    <t>((Elementos capacidados en el año actual/Elementos capacitados en el año anterior)-1)*100</t>
  </si>
  <si>
    <t>Evaluar la totalidad de elementos activos pertenecientes a instituciones de Seguridad Pública comprometidos en las metas del PED</t>
  </si>
  <si>
    <r>
      <t>E075A02</t>
    </r>
    <r>
      <rPr>
        <sz val="10"/>
        <color indexed="8"/>
        <rFont val="Colaborate-Regular"/>
        <family val="3"/>
      </rPr>
      <t>.- Instrumentación de la estrategia en el combate al secuestro (UECS)</t>
    </r>
  </si>
  <si>
    <t>Avance en la creación de Unidades Especializadas que vinculan el trabajo policial y de inteligencia con la actuación ministerial</t>
  </si>
  <si>
    <t>Mide el avance de nuevas unidades especializadas en la instrumentación de la estrategia en el combate al secuestro</t>
  </si>
  <si>
    <t>(Unidades especializadas creadas/Unidades especializadas proyectadas)</t>
  </si>
  <si>
    <t>Por definir</t>
  </si>
  <si>
    <r>
      <t>E075A03</t>
    </r>
    <r>
      <rPr>
        <sz val="10"/>
        <color indexed="8"/>
        <rFont val="Colaborate-Regular"/>
        <family val="3"/>
      </rPr>
      <t>.- Huella balística y rastreo computarizado de armamento (IBIS/ETRACE)</t>
    </r>
  </si>
  <si>
    <t>Conocer el desempeño en la operación del Sistema de Huella Balística asociado al registro de información de casquillos y balas</t>
  </si>
  <si>
    <t>Permite conocer el desempeño del sistema de huella balística respecto al numero de casquillos y balas registradas</t>
  </si>
  <si>
    <t>(Registro de información en el Sistema IBIS/ETRACE en el año actual/Registro de información en el Sistema IBIS/ETRACE programado en el año actual)</t>
  </si>
  <si>
    <r>
      <t>E075A04</t>
    </r>
    <r>
      <rPr>
        <sz val="10"/>
        <color indexed="8"/>
        <rFont val="Colaborate-Regular"/>
        <family val="3"/>
      </rPr>
      <t>.- Acceso a la justicia para las mujeres</t>
    </r>
  </si>
  <si>
    <t>Conocer el avance en la creación y/o fortalecimiento de Centros Estatales de Justicia para las Mujeres así como de su operación con base a la implementación de programas capacitación modelos y protocolos desarrollados para tal efecto.</t>
  </si>
  <si>
    <t>Mide la creacion o foratalecimiento de Centros Estatales de Justicia para las Mujeres así como su operación con base a la implementación de programas capacitación modelos y protocolos desarrollados para tal efecto.</t>
  </si>
  <si>
    <t>(Programas implementados/programas proyectados)*100</t>
  </si>
  <si>
    <r>
      <t>E075A05</t>
    </r>
    <r>
      <rPr>
        <sz val="10"/>
        <color indexed="8"/>
        <rFont val="Colaborate-Regular"/>
        <family val="3"/>
      </rPr>
      <t>.- Nuevo Sistema de Justicia Penal</t>
    </r>
  </si>
  <si>
    <t>Avance en el impulso a la implementación del Nuevo Sistema de Justicia Penal con base en la profesionalización equipamiento e infraestructura de las instituciones policiales y de procuración de justicia</t>
  </si>
  <si>
    <t>Mide el avance de la implementación del Nuevo Sistema de Justicia Penal en las instituciones policiales y de procuración de justicia</t>
  </si>
  <si>
    <t>(avance implementado del Nuevo Sistema de Justicia Penal/avance proyectado del Nuevo Sistema de Justicia</t>
  </si>
  <si>
    <r>
      <t>E075A06</t>
    </r>
    <r>
      <rPr>
        <sz val="10"/>
        <color indexed="8"/>
        <rFont val="Colaborate-Regular"/>
        <family val="3"/>
      </rPr>
      <t>.- Fortalecimiento de las capacidades humanas y tecnológicas del Sistema Penitenciario Nacional</t>
    </r>
  </si>
  <si>
    <t>Conocer el avance en las metas comprometidas para el fortalecimiento del Sistema Penitenciario en lasEntidades Federativas en los rubros de telecomunicaciones sistema nacional de informacióncapacitación infraestructura y equipamiento.</t>
  </si>
  <si>
    <t>Mide el avance en las metas comprometidas para el fortalecimieto del Sistema Penitenciario en las Entidades Federativas en los rubros de telecomunicaciones sistema nacional de información capacitación infraestructura y equipamiento.</t>
  </si>
  <si>
    <t>(metas comprometidas para el fortalecimieto del Sistema Penitenciario en los rubros de telecomunicaciones/metas cumplidas en el fortalecimieto del Sistema Penitenciario en los rubros de telecomunicaciones)*100</t>
  </si>
  <si>
    <r>
      <t>E075A07</t>
    </r>
    <r>
      <rPr>
        <sz val="10"/>
        <color indexed="8"/>
        <rFont val="Colaborate-Regular"/>
        <family val="3"/>
      </rPr>
      <t>.- Red nacional de telecomunicaciones</t>
    </r>
  </si>
  <si>
    <t>Disponibilidad la Red de Radiocomunicaciones de la entidad federativa</t>
  </si>
  <si>
    <t>Medir el crecimineto de las Instituciones de seguridad pública interconectadas a la red del SNSP a través del C4</t>
  </si>
  <si>
    <t>(((Instituciones interconectadas en el año actual-Instituciones interconectadas en el año anterior)/Instituciones interconectadas el año anterior)*100)</t>
  </si>
  <si>
    <t>Sin dato</t>
  </si>
  <si>
    <r>
      <t>E075A08</t>
    </r>
    <r>
      <rPr>
        <sz val="10"/>
        <color indexed="8"/>
        <rFont val="Colaborate-Regular"/>
        <family val="3"/>
      </rPr>
      <t>.- Sistema nacional de información</t>
    </r>
  </si>
  <si>
    <t>Consistencia en el registro de información de las Bases de Datos Nacionales</t>
  </si>
  <si>
    <t>Mide el registo de información capturada en las Bases de Datos del Sistena Nacional de Información</t>
  </si>
  <si>
    <t>((Información capturada en el año actual/Información capturada en el año anterior)*100)</t>
  </si>
  <si>
    <r>
      <t>E075A09</t>
    </r>
    <r>
      <rPr>
        <sz val="10"/>
        <color indexed="8"/>
        <rFont val="Colaborate-Regular"/>
        <family val="3"/>
      </rPr>
      <t>.- Servicios de llamadas de emergencia 066 y de denuncia anónima 089</t>
    </r>
  </si>
  <si>
    <t>Índice de eficiencia en el tiempo de respuesta de la atención de las llamadas de emergencia realizadasa través del código de servicio especial 066 e índice de atención de llamadas de emergencia y de denuncia anónima</t>
  </si>
  <si>
    <t>Mide la eficiencia de tiempo en que la Entidad Federativa atiende las llamadas de emergencia de la Ciudadaníaa través del código especial 066 y denuncia anónimo 089</t>
  </si>
  <si>
    <t>(Suma de los tiempos de atención a las llamadas atendidas/Total de llamadas)</t>
  </si>
  <si>
    <t>Minuto</t>
  </si>
  <si>
    <r>
      <t>E075A10</t>
    </r>
    <r>
      <rPr>
        <sz val="10"/>
        <color indexed="8"/>
        <rFont val="Colaborate-Regular"/>
        <family val="3"/>
      </rPr>
      <t>.- Registro público vehicular</t>
    </r>
  </si>
  <si>
    <t>Mide el nivel de avance en la implementación del programa considerando los diferentes elementos que lo componen</t>
  </si>
  <si>
    <t>Mivel el porcentaje de avance en la implementación del programa del REPUVE</t>
  </si>
  <si>
    <t>(Numero de vehiculos incorporados al REPUVE en el año/Numero de vehiculos proyectados a incorporarse al REPUVE en el año)*100</t>
  </si>
  <si>
    <r>
      <t>E075A11</t>
    </r>
    <r>
      <rPr>
        <sz val="10"/>
        <color indexed="8"/>
        <rFont val="Colaborate-Regular"/>
        <family val="3"/>
      </rPr>
      <t>.- Evaluación de los distintos programas o acciones</t>
    </r>
  </si>
  <si>
    <t>Mide el avance en la aplicación de los recursos del FASP asignados</t>
  </si>
  <si>
    <r>
      <t>E075A12</t>
    </r>
    <r>
      <rPr>
        <sz val="10"/>
        <color indexed="8"/>
        <rFont val="Colaborate-Regular"/>
        <family val="3"/>
      </rPr>
      <t>.- Genética forense</t>
    </r>
  </si>
  <si>
    <t>Mide el nivel de avance en la creación y/o fortalecimiento de laboratorios de genética forense</t>
  </si>
  <si>
    <t>Mide el avance en la creación y/o fortalecimiento de laboratorios de genética forense</t>
  </si>
  <si>
    <t>(Número de laboratorios de genética forense en el Estado/Número de laboratorios de genética forense programados para el Estado)*100</t>
  </si>
  <si>
    <r>
      <t>E075A13</t>
    </r>
    <r>
      <rPr>
        <sz val="10"/>
        <color indexed="8"/>
        <rFont val="Colaborate-Regular"/>
        <family val="3"/>
      </rPr>
      <t>.- Fortalecimiento de programas prioritarios de las instituciones estatales de seguridad pública e impartición de justicia</t>
    </r>
  </si>
  <si>
    <t>Avance en el fortalecimiento de las instituciones de seguridad pública respecto a la realización deacciones de infraestructura y equipamiento.</t>
  </si>
  <si>
    <t>Mide el avance del fortalecimiento de infraestructura y equipamiento de las Instituciones de Seguridad Pública e Impartición de Justicia</t>
  </si>
  <si>
    <t>(Infraestructura y equipamiento actual en las instituciones de Seguridad Pública/Infraestructura y equipamiento actual en las instituciones de Seguridad Pública)*100</t>
  </si>
  <si>
    <r>
      <t>E075A14</t>
    </r>
    <r>
      <rPr>
        <sz val="10"/>
        <color indexed="8"/>
        <rFont val="Colaborate-Regular"/>
        <family val="3"/>
      </rPr>
      <t>.- Prevención Social de la violencia y la delincuencia con participación ciudadana</t>
    </r>
  </si>
  <si>
    <t>Conocer el grado de avance en la creación y fortalecimiento de los Centros Estatales de Prevención(CEP) conforme a lo establecido en el Anexo Técnico del Convenio de Coordinación FASP.</t>
  </si>
  <si>
    <t>Mide el avance de los nuevos Centros Estatales de Prevención y el fortalecimiento de los ya existentes</t>
  </si>
  <si>
    <t>(CEP actuales en el Estado/CEP proyectados para el Estado en el año actual)*100</t>
  </si>
  <si>
    <r>
      <t>E075A15</t>
    </r>
    <r>
      <rPr>
        <sz val="10"/>
        <color indexed="8"/>
        <rFont val="Colaborate-Regular"/>
        <family val="3"/>
      </rPr>
      <t>.- Profesionalización de las instituciones de Seguridad Pública</t>
    </r>
  </si>
  <si>
    <t>Profesionalización de los elementos policiales para el ejercicio fiscal.</t>
  </si>
  <si>
    <t>Mide la especialización que logran alcanzar los elementos policiales mediante la capacitación</t>
  </si>
  <si>
    <t>(Número de elementos policiales especializados en el año/Número de elementos programados a realizar profesionalización en el año)*100</t>
  </si>
  <si>
    <r>
      <t>E076A01</t>
    </r>
    <r>
      <rPr>
        <sz val="10"/>
        <color indexed="8"/>
        <rFont val="Colaborate-Regular"/>
        <family val="3"/>
      </rPr>
      <t>.- Módulo Policía Estatal Acreditable</t>
    </r>
  </si>
  <si>
    <t>Avance en la creación e implementación del modulo de Policía Estatal Acreditable.</t>
  </si>
  <si>
    <t>Mide el avance en la aplicación de los recursos ministrados del SPA para la Policía Estatal Acreditable</t>
  </si>
  <si>
    <t>((Monto ejercido/Monto ministrado)*100)</t>
  </si>
  <si>
    <t>EFICACIA - TRIMESTRAL</t>
  </si>
  <si>
    <r>
      <t>E076A02</t>
    </r>
    <r>
      <rPr>
        <sz val="10"/>
        <color indexed="8"/>
        <rFont val="Colaborate-Regular"/>
        <family val="3"/>
      </rPr>
      <t>.- Módulo Policía Ministerial Acreditable</t>
    </r>
  </si>
  <si>
    <t>Avance en la creación e implementación del modulo de Policía Ministerial Acreditable.</t>
  </si>
  <si>
    <t>Mide el avance en la aplicación de los recursos ministrados del SPA para la Policía Ministerial Acreditable</t>
  </si>
  <si>
    <r>
      <t>E076A03</t>
    </r>
    <r>
      <rPr>
        <sz val="10"/>
        <color indexed="8"/>
        <rFont val="Colaborate-Regular"/>
        <family val="3"/>
      </rPr>
      <t>.- Módulo Custodio Acreditable</t>
    </r>
  </si>
  <si>
    <t>Avance en la creación e implementación del modulo de Custodio Acreditable.</t>
  </si>
  <si>
    <t>Mide el avance en la aplicación de los recursos ministrados del SPA para Custodio Acreditable</t>
  </si>
  <si>
    <r>
      <t>E077A01</t>
    </r>
    <r>
      <rPr>
        <sz val="10"/>
        <color indexed="8"/>
        <rFont val="Colaborate-Regular"/>
        <family val="3"/>
      </rPr>
      <t>.- Actividades de apoyo a la prestación de servicios para la prevención social del delito</t>
    </r>
  </si>
  <si>
    <t>Porcentaje de avance en la aplicación de los recursos estatales asignados.</t>
  </si>
  <si>
    <t>Mide el avance en la aplicación de los recursos estatales asignados a Prevención del Delito</t>
  </si>
  <si>
    <r>
      <t>E077A02</t>
    </r>
    <r>
      <rPr>
        <sz val="10"/>
        <color indexed="8"/>
        <rFont val="Colaborate-Regular"/>
        <family val="3"/>
      </rPr>
      <t>.- Apoyo a proyectos estratégicos. Colima</t>
    </r>
  </si>
  <si>
    <t>Incrementar la corresponsabilidad con la ciudadanía y actores sociales en la prevención social mediante su participación y desarrollo de competencias.</t>
  </si>
  <si>
    <t>Mide el incremento de la participación ciudadana en la prevención social mediante proyectos estratégicos de Colima</t>
  </si>
  <si>
    <t>(Participación ciudadana en proyectos estratégicos de Colima en el año actual/Participación ciudadana programada en proyectos estratégicos de Colima)*100</t>
  </si>
  <si>
    <r>
      <t>E077A03</t>
    </r>
    <r>
      <rPr>
        <sz val="10"/>
        <color indexed="8"/>
        <rFont val="Colaborate-Regular"/>
        <family val="3"/>
      </rPr>
      <t>.- Apoyo a proyectos estratégicos. Manzanillo</t>
    </r>
  </si>
  <si>
    <t>Mide el incremento de la participación ciudadana en la prevención social mediante proyectos estratégicos de Manzanillo</t>
  </si>
  <si>
    <t>(Participación ciudadana en proyectos estratégicos de Manzanillo en el año actual/Participación ciudadana programada en proyectos estratégicos de Mananillo)*100</t>
  </si>
  <si>
    <r>
      <t>E077A04</t>
    </r>
    <r>
      <rPr>
        <sz val="10"/>
        <color indexed="8"/>
        <rFont val="Colaborate-Regular"/>
        <family val="3"/>
      </rPr>
      <t>.- Apoyo a proyectos estratégicos. Tecomán</t>
    </r>
  </si>
  <si>
    <t>Mide el incremento de la participación ciudadana en la prevención social mediante proyectos estratégicos de Tecomán</t>
  </si>
  <si>
    <t>(Participación ciudadana en proyectos estratégicos de Tecomán en el año actual/Participación ciudadana programada en proyectos estratégicos de Tecomán)*100</t>
  </si>
  <si>
    <r>
      <t>G078A01</t>
    </r>
    <r>
      <rPr>
        <sz val="10"/>
        <color indexed="8"/>
        <rFont val="Colaborate-Regular"/>
        <family val="3"/>
      </rPr>
      <t>.- Actividades de apoyo administrativo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</si>
</sst>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9"/>
      <color theme="1"/>
      <name val="Colaborate-Regular"/>
      <family val="3"/>
    </font>
    <font>
      <sz val="10"/>
      <color indexed="8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/>
    <xf numFmtId="0" fontId="2" fillId="0" borderId="2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9" fontId="3" fillId="0" borderId="4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10" fontId="3" fillId="0" borderId="4" xfId="1" applyNumberFormat="1" applyFont="1" applyBorder="1" applyAlignment="1">
      <alignment horizontal="center" vertical="center" wrapText="1"/>
    </xf>
    <xf numFmtId="10" fontId="3" fillId="0" borderId="4" xfId="1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546009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7918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684165</xdr:colOff>
      <xdr:row>1</xdr:row>
      <xdr:rowOff>12355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883368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70" zoomScaleNormal="70" workbookViewId="0">
      <selection activeCell="H7" sqref="H7"/>
    </sheetView>
  </sheetViews>
  <sheetFormatPr baseColWidth="10" defaultRowHeight="15" x14ac:dyDescent="0.25"/>
  <cols>
    <col min="1" max="1" width="11.28515625" bestFit="1" customWidth="1"/>
    <col min="2" max="5" width="30.7109375" customWidth="1"/>
    <col min="6" max="7" width="15.7109375" customWidth="1"/>
    <col min="8" max="14" width="10.7109375" customWidth="1"/>
  </cols>
  <sheetData>
    <row r="1" spans="1:14" s="38" customFormat="1" ht="63.75" customHeight="1" x14ac:dyDescent="0.2">
      <c r="A1" s="37"/>
      <c r="C1" s="39"/>
      <c r="F1" s="40"/>
      <c r="G1" s="40"/>
      <c r="N1" s="41"/>
    </row>
    <row r="2" spans="1:14" s="4" customFormat="1" ht="15" customHeight="1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</row>
    <row r="3" spans="1:14" s="4" customFormat="1" ht="15" customHeight="1" x14ac:dyDescent="0.2">
      <c r="A3" s="1"/>
      <c r="B3" s="2" t="s">
        <v>4</v>
      </c>
      <c r="C3" s="3" t="s">
        <v>5</v>
      </c>
      <c r="E3" s="2" t="s">
        <v>6</v>
      </c>
      <c r="F3" s="5" t="s">
        <v>7</v>
      </c>
    </row>
    <row r="4" spans="1:14" s="9" customFormat="1" ht="21.75" customHeight="1" x14ac:dyDescent="0.25">
      <c r="A4" s="6"/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8" t="s">
        <v>16</v>
      </c>
      <c r="K4" s="8"/>
      <c r="L4" s="8"/>
      <c r="M4" s="8"/>
      <c r="N4" s="8"/>
    </row>
    <row r="5" spans="1:14" s="9" customFormat="1" ht="22.5" customHeight="1" x14ac:dyDescent="0.25">
      <c r="A5" s="10"/>
      <c r="B5" s="11"/>
      <c r="C5" s="11"/>
      <c r="D5" s="11"/>
      <c r="E5" s="11"/>
      <c r="F5" s="11"/>
      <c r="G5" s="11"/>
      <c r="H5" s="11"/>
      <c r="I5" s="11"/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</row>
    <row r="6" spans="1:14" s="4" customFormat="1" ht="114.75" x14ac:dyDescent="0.2">
      <c r="A6" s="13" t="s">
        <v>22</v>
      </c>
      <c r="B6" s="14" t="s">
        <v>23</v>
      </c>
      <c r="C6" s="15" t="s">
        <v>24</v>
      </c>
      <c r="D6" s="15" t="s">
        <v>25</v>
      </c>
      <c r="E6" s="15" t="s">
        <v>26</v>
      </c>
      <c r="F6" s="16" t="s">
        <v>27</v>
      </c>
      <c r="G6" s="16" t="s">
        <v>28</v>
      </c>
      <c r="H6" s="16" t="s">
        <v>29</v>
      </c>
      <c r="I6" s="17" t="s">
        <v>30</v>
      </c>
      <c r="J6" s="18" t="s">
        <v>31</v>
      </c>
      <c r="K6" s="18" t="s">
        <v>31</v>
      </c>
      <c r="L6" s="18" t="s">
        <v>31</v>
      </c>
      <c r="M6" s="18" t="s">
        <v>31</v>
      </c>
      <c r="N6" s="18" t="s">
        <v>31</v>
      </c>
    </row>
    <row r="7" spans="1:14" s="4" customFormat="1" ht="89.25" x14ac:dyDescent="0.2">
      <c r="A7" s="13" t="s">
        <v>32</v>
      </c>
      <c r="B7" s="19" t="s">
        <v>33</v>
      </c>
      <c r="C7" s="20" t="s">
        <v>34</v>
      </c>
      <c r="D7" s="20" t="s">
        <v>35</v>
      </c>
      <c r="E7" s="20" t="s">
        <v>36</v>
      </c>
      <c r="F7" s="21" t="s">
        <v>37</v>
      </c>
      <c r="G7" s="21" t="s">
        <v>38</v>
      </c>
      <c r="H7" s="21">
        <v>87</v>
      </c>
      <c r="I7" s="22">
        <v>80</v>
      </c>
      <c r="J7" s="18" t="s">
        <v>31</v>
      </c>
      <c r="K7" s="18" t="s">
        <v>31</v>
      </c>
      <c r="L7" s="18" t="s">
        <v>31</v>
      </c>
      <c r="M7" s="18" t="s">
        <v>31</v>
      </c>
      <c r="N7" s="23">
        <f>((1008.67/1454.76)-1)*100</f>
        <v>-30.664164535730986</v>
      </c>
    </row>
    <row r="8" spans="1:14" s="4" customFormat="1" ht="96" x14ac:dyDescent="0.2">
      <c r="A8" s="24" t="s">
        <v>39</v>
      </c>
      <c r="B8" s="25" t="s">
        <v>40</v>
      </c>
      <c r="C8" s="20" t="s">
        <v>41</v>
      </c>
      <c r="D8" s="20" t="s">
        <v>42</v>
      </c>
      <c r="E8" s="20" t="s">
        <v>43</v>
      </c>
      <c r="F8" s="21" t="s">
        <v>44</v>
      </c>
      <c r="G8" s="21" t="s">
        <v>38</v>
      </c>
      <c r="H8" s="26">
        <v>1</v>
      </c>
      <c r="I8" s="22" t="s">
        <v>45</v>
      </c>
      <c r="J8" s="27">
        <v>0.01</v>
      </c>
      <c r="K8" s="28">
        <v>0.34</v>
      </c>
      <c r="L8" s="28">
        <v>0.32</v>
      </c>
      <c r="M8" s="28">
        <v>0.2039</v>
      </c>
      <c r="N8" s="28">
        <f>SUM(J8:M8)</f>
        <v>0.87390000000000001</v>
      </c>
    </row>
    <row r="9" spans="1:14" s="4" customFormat="1" ht="127.5" x14ac:dyDescent="0.2">
      <c r="A9" s="29"/>
      <c r="B9" s="25" t="s">
        <v>46</v>
      </c>
      <c r="C9" s="20" t="s">
        <v>47</v>
      </c>
      <c r="D9" s="20" t="s">
        <v>48</v>
      </c>
      <c r="E9" s="20" t="s">
        <v>43</v>
      </c>
      <c r="F9" s="21" t="s">
        <v>44</v>
      </c>
      <c r="G9" s="21" t="s">
        <v>38</v>
      </c>
      <c r="H9" s="26">
        <v>1</v>
      </c>
      <c r="I9" s="22" t="s">
        <v>45</v>
      </c>
      <c r="J9" s="27">
        <v>0</v>
      </c>
      <c r="K9" s="28">
        <v>0.37</v>
      </c>
      <c r="L9" s="28">
        <v>0.40300000000000002</v>
      </c>
      <c r="M9" s="28">
        <v>0.21240000000000001</v>
      </c>
      <c r="N9" s="28">
        <f>SUM(J9:M9)</f>
        <v>0.98540000000000005</v>
      </c>
    </row>
    <row r="10" spans="1:14" s="4" customFormat="1" ht="114.75" x14ac:dyDescent="0.2">
      <c r="A10" s="29"/>
      <c r="B10" s="25" t="s">
        <v>49</v>
      </c>
      <c r="C10" s="20" t="s">
        <v>50</v>
      </c>
      <c r="D10" s="20" t="s">
        <v>51</v>
      </c>
      <c r="E10" s="20" t="s">
        <v>43</v>
      </c>
      <c r="F10" s="21" t="s">
        <v>44</v>
      </c>
      <c r="G10" s="21" t="s">
        <v>38</v>
      </c>
      <c r="H10" s="26">
        <v>1</v>
      </c>
      <c r="I10" s="22" t="s">
        <v>45</v>
      </c>
      <c r="J10" s="27">
        <v>0</v>
      </c>
      <c r="K10" s="28">
        <v>0.67600000000000005</v>
      </c>
      <c r="L10" s="28">
        <v>4.0000000000000001E-3</v>
      </c>
      <c r="M10" s="28">
        <v>0.31</v>
      </c>
      <c r="N10" s="28">
        <f>SUM(J10:M10)</f>
        <v>0.99</v>
      </c>
    </row>
    <row r="11" spans="1:14" s="4" customFormat="1" ht="108" x14ac:dyDescent="0.2">
      <c r="A11" s="30"/>
      <c r="B11" s="25" t="s">
        <v>52</v>
      </c>
      <c r="C11" s="20" t="s">
        <v>53</v>
      </c>
      <c r="D11" s="20" t="s">
        <v>54</v>
      </c>
      <c r="E11" s="20" t="s">
        <v>43</v>
      </c>
      <c r="F11" s="21" t="s">
        <v>44</v>
      </c>
      <c r="G11" s="21" t="s">
        <v>38</v>
      </c>
      <c r="H11" s="26">
        <v>1</v>
      </c>
      <c r="I11" s="22" t="s">
        <v>55</v>
      </c>
      <c r="J11" s="31">
        <v>0.19436191269355751</v>
      </c>
      <c r="K11" s="32">
        <v>0.29277606478581891</v>
      </c>
      <c r="L11" s="32">
        <v>0.17479324172965519</v>
      </c>
      <c r="M11" s="32">
        <v>0.33800000000000002</v>
      </c>
      <c r="N11" s="28">
        <f>SUM(J11:M11)</f>
        <v>0.99993121920903172</v>
      </c>
    </row>
    <row r="12" spans="1:14" s="4" customFormat="1" ht="156" x14ac:dyDescent="0.2">
      <c r="A12" s="33" t="s">
        <v>56</v>
      </c>
      <c r="B12" s="25" t="s">
        <v>57</v>
      </c>
      <c r="C12" s="20" t="s">
        <v>58</v>
      </c>
      <c r="D12" s="20" t="s">
        <v>59</v>
      </c>
      <c r="E12" s="20" t="s">
        <v>60</v>
      </c>
      <c r="F12" s="21" t="s">
        <v>37</v>
      </c>
      <c r="G12" s="21" t="s">
        <v>38</v>
      </c>
      <c r="H12" s="26">
        <v>1</v>
      </c>
      <c r="I12" s="22" t="s">
        <v>61</v>
      </c>
      <c r="J12" s="18" t="s">
        <v>31</v>
      </c>
      <c r="K12" s="18" t="s">
        <v>31</v>
      </c>
      <c r="L12" s="18" t="s">
        <v>31</v>
      </c>
      <c r="M12" s="18" t="s">
        <v>31</v>
      </c>
      <c r="N12" s="28">
        <v>0.97270000000000001</v>
      </c>
    </row>
    <row r="13" spans="1:14" s="4" customFormat="1" ht="63.75" x14ac:dyDescent="0.2">
      <c r="A13" s="33"/>
      <c r="B13" s="25" t="s">
        <v>62</v>
      </c>
      <c r="C13" s="20" t="s">
        <v>63</v>
      </c>
      <c r="D13" s="20" t="s">
        <v>64</v>
      </c>
      <c r="E13" s="20" t="s">
        <v>65</v>
      </c>
      <c r="F13" s="21" t="s">
        <v>27</v>
      </c>
      <c r="G13" s="21" t="s">
        <v>38</v>
      </c>
      <c r="H13" s="26">
        <v>1</v>
      </c>
      <c r="I13" s="22" t="s">
        <v>66</v>
      </c>
      <c r="J13" s="18" t="s">
        <v>31</v>
      </c>
      <c r="K13" s="18" t="s">
        <v>31</v>
      </c>
      <c r="L13" s="18" t="s">
        <v>31</v>
      </c>
      <c r="M13" s="18" t="s">
        <v>31</v>
      </c>
      <c r="N13" s="18" t="s">
        <v>31</v>
      </c>
    </row>
    <row r="14" spans="1:14" s="4" customFormat="1" ht="76.5" x14ac:dyDescent="0.2">
      <c r="A14" s="24"/>
      <c r="B14" s="34" t="s">
        <v>67</v>
      </c>
      <c r="C14" s="20" t="s">
        <v>68</v>
      </c>
      <c r="D14" s="20" t="s">
        <v>69</v>
      </c>
      <c r="E14" s="20" t="s">
        <v>70</v>
      </c>
      <c r="F14" s="21" t="s">
        <v>27</v>
      </c>
      <c r="G14" s="21" t="s">
        <v>38</v>
      </c>
      <c r="H14" s="26">
        <v>1</v>
      </c>
      <c r="I14" s="22" t="s">
        <v>66</v>
      </c>
      <c r="J14" s="18" t="s">
        <v>31</v>
      </c>
      <c r="K14" s="18" t="s">
        <v>31</v>
      </c>
      <c r="L14" s="18" t="s">
        <v>31</v>
      </c>
      <c r="M14" s="18" t="s">
        <v>31</v>
      </c>
      <c r="N14" s="18" t="s">
        <v>31</v>
      </c>
    </row>
    <row r="15" spans="1:14" s="4" customFormat="1" ht="89.25" x14ac:dyDescent="0.2">
      <c r="A15" s="33" t="s">
        <v>56</v>
      </c>
      <c r="B15" s="25" t="s">
        <v>71</v>
      </c>
      <c r="C15" s="20" t="s">
        <v>72</v>
      </c>
      <c r="D15" s="20" t="s">
        <v>73</v>
      </c>
      <c r="E15" s="20" t="s">
        <v>74</v>
      </c>
      <c r="F15" s="21" t="s">
        <v>37</v>
      </c>
      <c r="G15" s="21" t="s">
        <v>38</v>
      </c>
      <c r="H15" s="26">
        <v>1</v>
      </c>
      <c r="I15" s="22" t="s">
        <v>66</v>
      </c>
      <c r="J15" s="18" t="s">
        <v>31</v>
      </c>
      <c r="K15" s="18" t="s">
        <v>31</v>
      </c>
      <c r="L15" s="18" t="s">
        <v>31</v>
      </c>
      <c r="M15" s="18" t="s">
        <v>31</v>
      </c>
      <c r="N15" s="28">
        <v>0.5</v>
      </c>
    </row>
    <row r="16" spans="1:14" s="4" customFormat="1" ht="102" x14ac:dyDescent="0.2">
      <c r="A16" s="33"/>
      <c r="B16" s="25" t="s">
        <v>75</v>
      </c>
      <c r="C16" s="20" t="s">
        <v>76</v>
      </c>
      <c r="D16" s="20" t="s">
        <v>77</v>
      </c>
      <c r="E16" s="20" t="s">
        <v>78</v>
      </c>
      <c r="F16" s="21" t="s">
        <v>37</v>
      </c>
      <c r="G16" s="21" t="s">
        <v>38</v>
      </c>
      <c r="H16" s="26">
        <v>1</v>
      </c>
      <c r="I16" s="22" t="s">
        <v>66</v>
      </c>
      <c r="J16" s="18" t="s">
        <v>31</v>
      </c>
      <c r="K16" s="18" t="s">
        <v>31</v>
      </c>
      <c r="L16" s="18" t="s">
        <v>31</v>
      </c>
      <c r="M16" s="18" t="s">
        <v>31</v>
      </c>
      <c r="N16" s="28">
        <v>0.8</v>
      </c>
    </row>
    <row r="17" spans="1:14" s="4" customFormat="1" ht="114.75" x14ac:dyDescent="0.2">
      <c r="A17" s="33"/>
      <c r="B17" s="25" t="s">
        <v>79</v>
      </c>
      <c r="C17" s="20" t="s">
        <v>80</v>
      </c>
      <c r="D17" s="20" t="s">
        <v>81</v>
      </c>
      <c r="E17" s="20" t="s">
        <v>82</v>
      </c>
      <c r="F17" s="21" t="s">
        <v>37</v>
      </c>
      <c r="G17" s="21" t="s">
        <v>38</v>
      </c>
      <c r="H17" s="26">
        <v>1</v>
      </c>
      <c r="I17" s="22" t="s">
        <v>66</v>
      </c>
      <c r="J17" s="18" t="s">
        <v>31</v>
      </c>
      <c r="K17" s="18" t="s">
        <v>31</v>
      </c>
      <c r="L17" s="18" t="s">
        <v>31</v>
      </c>
      <c r="M17" s="18" t="s">
        <v>31</v>
      </c>
      <c r="N17" s="28">
        <v>1</v>
      </c>
    </row>
    <row r="18" spans="1:14" s="4" customFormat="1" ht="76.5" x14ac:dyDescent="0.2">
      <c r="A18" s="33"/>
      <c r="B18" s="25" t="s">
        <v>83</v>
      </c>
      <c r="C18" s="20" t="s">
        <v>84</v>
      </c>
      <c r="D18" s="20" t="s">
        <v>85</v>
      </c>
      <c r="E18" s="20" t="s">
        <v>86</v>
      </c>
      <c r="F18" s="21" t="s">
        <v>37</v>
      </c>
      <c r="G18" s="21" t="s">
        <v>38</v>
      </c>
      <c r="H18" s="26">
        <v>1</v>
      </c>
      <c r="I18" s="22" t="s">
        <v>87</v>
      </c>
      <c r="J18" s="18" t="s">
        <v>31</v>
      </c>
      <c r="K18" s="18" t="s">
        <v>31</v>
      </c>
      <c r="L18" s="18" t="s">
        <v>31</v>
      </c>
      <c r="M18" s="18" t="s">
        <v>31</v>
      </c>
      <c r="N18" s="28">
        <v>0.98</v>
      </c>
    </row>
    <row r="19" spans="1:14" s="4" customFormat="1" ht="38.25" x14ac:dyDescent="0.2">
      <c r="A19" s="33"/>
      <c r="B19" s="25" t="s">
        <v>88</v>
      </c>
      <c r="C19" s="20" t="s">
        <v>89</v>
      </c>
      <c r="D19" s="20" t="s">
        <v>90</v>
      </c>
      <c r="E19" s="20" t="s">
        <v>91</v>
      </c>
      <c r="F19" s="21" t="s">
        <v>37</v>
      </c>
      <c r="G19" s="21" t="s">
        <v>38</v>
      </c>
      <c r="H19" s="26">
        <v>1</v>
      </c>
      <c r="I19" s="22" t="s">
        <v>66</v>
      </c>
      <c r="J19" s="18" t="s">
        <v>31</v>
      </c>
      <c r="K19" s="18" t="s">
        <v>31</v>
      </c>
      <c r="L19" s="18" t="s">
        <v>31</v>
      </c>
      <c r="M19" s="18" t="s">
        <v>31</v>
      </c>
      <c r="N19" s="28">
        <v>0.90649999999999997</v>
      </c>
    </row>
    <row r="20" spans="1:14" s="4" customFormat="1" ht="89.25" x14ac:dyDescent="0.2">
      <c r="A20" s="33"/>
      <c r="B20" s="25" t="s">
        <v>92</v>
      </c>
      <c r="C20" s="20" t="s">
        <v>93</v>
      </c>
      <c r="D20" s="20" t="s">
        <v>94</v>
      </c>
      <c r="E20" s="20" t="s">
        <v>95</v>
      </c>
      <c r="F20" s="21" t="s">
        <v>44</v>
      </c>
      <c r="G20" s="21" t="s">
        <v>96</v>
      </c>
      <c r="H20" s="21">
        <v>9</v>
      </c>
      <c r="I20" s="22">
        <v>8</v>
      </c>
      <c r="J20" s="35">
        <v>4</v>
      </c>
      <c r="K20" s="36">
        <v>4.38</v>
      </c>
      <c r="L20" s="36">
        <v>4.43</v>
      </c>
      <c r="M20" s="36">
        <v>5.93</v>
      </c>
      <c r="N20" s="28"/>
    </row>
    <row r="21" spans="1:14" s="4" customFormat="1" ht="63.75" x14ac:dyDescent="0.2">
      <c r="A21" s="33"/>
      <c r="B21" s="25" t="s">
        <v>97</v>
      </c>
      <c r="C21" s="20" t="s">
        <v>98</v>
      </c>
      <c r="D21" s="20" t="s">
        <v>99</v>
      </c>
      <c r="E21" s="20" t="s">
        <v>100</v>
      </c>
      <c r="F21" s="21" t="s">
        <v>37</v>
      </c>
      <c r="G21" s="21" t="s">
        <v>38</v>
      </c>
      <c r="H21" s="26">
        <v>1</v>
      </c>
      <c r="I21" s="22" t="s">
        <v>66</v>
      </c>
      <c r="J21" s="18" t="s">
        <v>31</v>
      </c>
      <c r="K21" s="18" t="s">
        <v>31</v>
      </c>
      <c r="L21" s="18" t="s">
        <v>31</v>
      </c>
      <c r="M21" s="18" t="s">
        <v>31</v>
      </c>
      <c r="N21" s="28">
        <f>17271/50000</f>
        <v>0.34542</v>
      </c>
    </row>
    <row r="22" spans="1:14" s="4" customFormat="1" ht="38.25" x14ac:dyDescent="0.2">
      <c r="A22" s="33"/>
      <c r="B22" s="25" t="s">
        <v>101</v>
      </c>
      <c r="C22" s="20" t="s">
        <v>41</v>
      </c>
      <c r="D22" s="20" t="s">
        <v>102</v>
      </c>
      <c r="E22" s="20" t="s">
        <v>43</v>
      </c>
      <c r="F22" s="21" t="s">
        <v>27</v>
      </c>
      <c r="G22" s="21" t="s">
        <v>38</v>
      </c>
      <c r="H22" s="26">
        <v>1</v>
      </c>
      <c r="I22" s="22" t="s">
        <v>66</v>
      </c>
      <c r="J22" s="18" t="s">
        <v>31</v>
      </c>
      <c r="K22" s="18" t="s">
        <v>31</v>
      </c>
      <c r="L22" s="18" t="s">
        <v>31</v>
      </c>
      <c r="M22" s="18" t="s">
        <v>31</v>
      </c>
      <c r="N22" s="28">
        <v>0.84699999999999998</v>
      </c>
    </row>
    <row r="23" spans="1:14" s="4" customFormat="1" ht="63.75" x14ac:dyDescent="0.2">
      <c r="A23" s="33"/>
      <c r="B23" s="25" t="s">
        <v>103</v>
      </c>
      <c r="C23" s="20" t="s">
        <v>104</v>
      </c>
      <c r="D23" s="20" t="s">
        <v>105</v>
      </c>
      <c r="E23" s="20" t="s">
        <v>106</v>
      </c>
      <c r="F23" s="21" t="s">
        <v>27</v>
      </c>
      <c r="G23" s="21" t="s">
        <v>38</v>
      </c>
      <c r="H23" s="26">
        <v>1</v>
      </c>
      <c r="I23" s="22" t="s">
        <v>66</v>
      </c>
      <c r="J23" s="18" t="s">
        <v>31</v>
      </c>
      <c r="K23" s="18" t="s">
        <v>31</v>
      </c>
      <c r="L23" s="18" t="s">
        <v>31</v>
      </c>
      <c r="M23" s="18" t="s">
        <v>31</v>
      </c>
      <c r="N23" s="28">
        <v>1</v>
      </c>
    </row>
    <row r="24" spans="1:14" s="4" customFormat="1" ht="76.5" x14ac:dyDescent="0.2">
      <c r="A24" s="33"/>
      <c r="B24" s="25" t="s">
        <v>107</v>
      </c>
      <c r="C24" s="20" t="s">
        <v>108</v>
      </c>
      <c r="D24" s="20" t="s">
        <v>109</v>
      </c>
      <c r="E24" s="20" t="s">
        <v>110</v>
      </c>
      <c r="F24" s="21" t="s">
        <v>27</v>
      </c>
      <c r="G24" s="21" t="s">
        <v>38</v>
      </c>
      <c r="H24" s="26">
        <v>1</v>
      </c>
      <c r="I24" s="22" t="s">
        <v>66</v>
      </c>
      <c r="J24" s="18" t="s">
        <v>31</v>
      </c>
      <c r="K24" s="18" t="s">
        <v>31</v>
      </c>
      <c r="L24" s="18" t="s">
        <v>31</v>
      </c>
      <c r="M24" s="18" t="s">
        <v>31</v>
      </c>
      <c r="N24" s="28">
        <v>1</v>
      </c>
    </row>
    <row r="25" spans="1:14" s="4" customFormat="1" ht="76.5" x14ac:dyDescent="0.2">
      <c r="A25" s="33"/>
      <c r="B25" s="25" t="s">
        <v>111</v>
      </c>
      <c r="C25" s="20" t="s">
        <v>112</v>
      </c>
      <c r="D25" s="20" t="s">
        <v>113</v>
      </c>
      <c r="E25" s="20" t="s">
        <v>114</v>
      </c>
      <c r="F25" s="21" t="s">
        <v>37</v>
      </c>
      <c r="G25" s="21" t="s">
        <v>38</v>
      </c>
      <c r="H25" s="26">
        <v>1</v>
      </c>
      <c r="I25" s="22" t="s">
        <v>66</v>
      </c>
      <c r="J25" s="18" t="s">
        <v>31</v>
      </c>
      <c r="K25" s="18" t="s">
        <v>31</v>
      </c>
      <c r="L25" s="18" t="s">
        <v>31</v>
      </c>
      <c r="M25" s="18" t="s">
        <v>31</v>
      </c>
      <c r="N25" s="28">
        <v>1</v>
      </c>
    </row>
    <row r="26" spans="1:14" s="4" customFormat="1" ht="51" x14ac:dyDescent="0.2">
      <c r="A26" s="33"/>
      <c r="B26" s="25" t="s">
        <v>115</v>
      </c>
      <c r="C26" s="20" t="s">
        <v>116</v>
      </c>
      <c r="D26" s="20" t="s">
        <v>117</v>
      </c>
      <c r="E26" s="20" t="s">
        <v>118</v>
      </c>
      <c r="F26" s="21" t="s">
        <v>27</v>
      </c>
      <c r="G26" s="21" t="s">
        <v>38</v>
      </c>
      <c r="H26" s="26">
        <v>1</v>
      </c>
      <c r="I26" s="22" t="s">
        <v>66</v>
      </c>
      <c r="J26" s="18" t="s">
        <v>31</v>
      </c>
      <c r="K26" s="18" t="s">
        <v>31</v>
      </c>
      <c r="L26" s="18" t="s">
        <v>31</v>
      </c>
      <c r="M26" s="18" t="s">
        <v>31</v>
      </c>
      <c r="N26" s="28">
        <v>1.1000000000000001</v>
      </c>
    </row>
    <row r="27" spans="1:14" s="4" customFormat="1" ht="38.25" x14ac:dyDescent="0.2">
      <c r="A27" s="33"/>
      <c r="B27" s="25" t="s">
        <v>119</v>
      </c>
      <c r="C27" s="20" t="s">
        <v>120</v>
      </c>
      <c r="D27" s="20" t="s">
        <v>121</v>
      </c>
      <c r="E27" s="20" t="s">
        <v>122</v>
      </c>
      <c r="F27" s="21" t="s">
        <v>123</v>
      </c>
      <c r="G27" s="21" t="s">
        <v>38</v>
      </c>
      <c r="H27" s="26">
        <v>1</v>
      </c>
      <c r="I27" s="22" t="s">
        <v>66</v>
      </c>
      <c r="J27" s="27">
        <v>0</v>
      </c>
      <c r="K27" s="28">
        <v>0.96</v>
      </c>
      <c r="L27" s="28">
        <v>0.02</v>
      </c>
      <c r="M27" s="28">
        <v>0.01</v>
      </c>
      <c r="N27" s="28">
        <f>SUM(J27:M27)</f>
        <v>0.99</v>
      </c>
    </row>
    <row r="28" spans="1:14" s="4" customFormat="1" ht="51" x14ac:dyDescent="0.2">
      <c r="A28" s="33"/>
      <c r="B28" s="25" t="s">
        <v>124</v>
      </c>
      <c r="C28" s="20" t="s">
        <v>125</v>
      </c>
      <c r="D28" s="20" t="s">
        <v>126</v>
      </c>
      <c r="E28" s="20" t="s">
        <v>122</v>
      </c>
      <c r="F28" s="21" t="s">
        <v>123</v>
      </c>
      <c r="G28" s="21" t="s">
        <v>38</v>
      </c>
      <c r="H28" s="26">
        <v>1</v>
      </c>
      <c r="I28" s="22" t="s">
        <v>66</v>
      </c>
      <c r="J28" s="27">
        <v>0</v>
      </c>
      <c r="K28" s="28">
        <v>0.64</v>
      </c>
      <c r="L28" s="28">
        <v>0.28000000000000003</v>
      </c>
      <c r="M28" s="28">
        <v>0.03</v>
      </c>
      <c r="N28" s="28">
        <f>SUM(J28:M28)</f>
        <v>0.95000000000000007</v>
      </c>
    </row>
    <row r="29" spans="1:14" s="4" customFormat="1" ht="38.25" x14ac:dyDescent="0.2">
      <c r="A29" s="33"/>
      <c r="B29" s="25" t="s">
        <v>127</v>
      </c>
      <c r="C29" s="20" t="s">
        <v>128</v>
      </c>
      <c r="D29" s="20" t="s">
        <v>129</v>
      </c>
      <c r="E29" s="20" t="s">
        <v>122</v>
      </c>
      <c r="F29" s="21" t="s">
        <v>123</v>
      </c>
      <c r="G29" s="21" t="s">
        <v>38</v>
      </c>
      <c r="H29" s="26">
        <v>1</v>
      </c>
      <c r="I29" s="22" t="s">
        <v>66</v>
      </c>
      <c r="J29" s="27">
        <v>0</v>
      </c>
      <c r="K29" s="28">
        <v>0.9</v>
      </c>
      <c r="L29" s="28">
        <v>0.02</v>
      </c>
      <c r="M29" s="28">
        <v>0.06</v>
      </c>
      <c r="N29" s="28">
        <f>SUM(J29:M29)</f>
        <v>0.98</v>
      </c>
    </row>
    <row r="30" spans="1:14" s="4" customFormat="1" ht="38.25" x14ac:dyDescent="0.2">
      <c r="A30" s="33"/>
      <c r="B30" s="25" t="s">
        <v>130</v>
      </c>
      <c r="C30" s="20" t="s">
        <v>131</v>
      </c>
      <c r="D30" s="20" t="s">
        <v>132</v>
      </c>
      <c r="E30" s="20" t="s">
        <v>43</v>
      </c>
      <c r="F30" s="21" t="s">
        <v>27</v>
      </c>
      <c r="G30" s="21" t="s">
        <v>38</v>
      </c>
      <c r="H30" s="26">
        <v>1</v>
      </c>
      <c r="I30" s="22" t="s">
        <v>66</v>
      </c>
      <c r="J30" s="18" t="s">
        <v>31</v>
      </c>
      <c r="K30" s="18" t="s">
        <v>31</v>
      </c>
      <c r="L30" s="18" t="s">
        <v>31</v>
      </c>
      <c r="M30" s="18" t="s">
        <v>31</v>
      </c>
      <c r="N30" s="28">
        <v>0.71450000000000002</v>
      </c>
    </row>
    <row r="31" spans="1:14" s="4" customFormat="1" ht="76.5" x14ac:dyDescent="0.2">
      <c r="A31" s="33"/>
      <c r="B31" s="25" t="s">
        <v>133</v>
      </c>
      <c r="C31" s="20" t="s">
        <v>134</v>
      </c>
      <c r="D31" s="20" t="s">
        <v>135</v>
      </c>
      <c r="E31" s="20" t="s">
        <v>136</v>
      </c>
      <c r="F31" s="21" t="s">
        <v>44</v>
      </c>
      <c r="G31" s="21" t="s">
        <v>38</v>
      </c>
      <c r="H31" s="26">
        <v>1</v>
      </c>
      <c r="I31" s="22" t="s">
        <v>66</v>
      </c>
      <c r="J31" s="27">
        <v>0</v>
      </c>
      <c r="K31" s="28">
        <f>721/1089</f>
        <v>0.66207529843893476</v>
      </c>
      <c r="L31" s="28">
        <v>0.17419999999999999</v>
      </c>
      <c r="M31" s="18" t="s">
        <v>31</v>
      </c>
      <c r="N31" s="28">
        <v>0.99</v>
      </c>
    </row>
    <row r="32" spans="1:14" s="4" customFormat="1" ht="76.5" x14ac:dyDescent="0.2">
      <c r="A32" s="33"/>
      <c r="B32" s="25" t="s">
        <v>137</v>
      </c>
      <c r="C32" s="20" t="s">
        <v>134</v>
      </c>
      <c r="D32" s="20" t="s">
        <v>138</v>
      </c>
      <c r="E32" s="20" t="s">
        <v>139</v>
      </c>
      <c r="F32" s="21" t="s">
        <v>44</v>
      </c>
      <c r="G32" s="21" t="s">
        <v>38</v>
      </c>
      <c r="H32" s="26">
        <v>1</v>
      </c>
      <c r="I32" s="22" t="s">
        <v>66</v>
      </c>
      <c r="J32" s="27">
        <v>0</v>
      </c>
      <c r="K32" s="28">
        <f>475/802</f>
        <v>0.5922693266832918</v>
      </c>
      <c r="L32" s="28">
        <v>0.35160000000000002</v>
      </c>
      <c r="M32" s="18" t="s">
        <v>31</v>
      </c>
      <c r="N32" s="28">
        <v>0.99</v>
      </c>
    </row>
    <row r="33" spans="1:14" s="4" customFormat="1" ht="76.5" x14ac:dyDescent="0.2">
      <c r="A33" s="33"/>
      <c r="B33" s="25" t="s">
        <v>140</v>
      </c>
      <c r="C33" s="20" t="s">
        <v>134</v>
      </c>
      <c r="D33" s="20" t="s">
        <v>141</v>
      </c>
      <c r="E33" s="20" t="s">
        <v>142</v>
      </c>
      <c r="F33" s="21" t="s">
        <v>44</v>
      </c>
      <c r="G33" s="21" t="s">
        <v>38</v>
      </c>
      <c r="H33" s="26">
        <v>1</v>
      </c>
      <c r="I33" s="22" t="s">
        <v>66</v>
      </c>
      <c r="J33" s="27">
        <v>0</v>
      </c>
      <c r="K33" s="28">
        <f>377/816</f>
        <v>0.46200980392156865</v>
      </c>
      <c r="L33" s="28">
        <v>0.39</v>
      </c>
      <c r="M33" s="18" t="s">
        <v>31</v>
      </c>
      <c r="N33" s="28">
        <v>0.99</v>
      </c>
    </row>
    <row r="34" spans="1:14" s="4" customFormat="1" ht="38.25" x14ac:dyDescent="0.2">
      <c r="A34" s="33"/>
      <c r="B34" s="25" t="s">
        <v>143</v>
      </c>
      <c r="C34" s="20" t="s">
        <v>131</v>
      </c>
      <c r="D34" s="20" t="s">
        <v>54</v>
      </c>
      <c r="E34" s="20" t="s">
        <v>122</v>
      </c>
      <c r="F34" s="21" t="s">
        <v>123</v>
      </c>
      <c r="G34" s="21" t="s">
        <v>38</v>
      </c>
      <c r="H34" s="26">
        <v>1</v>
      </c>
      <c r="I34" s="22" t="s">
        <v>66</v>
      </c>
      <c r="J34" s="31">
        <v>0.19436191269355751</v>
      </c>
      <c r="K34" s="32">
        <v>0.29277606478581891</v>
      </c>
      <c r="L34" s="32">
        <v>0.17479324172965519</v>
      </c>
      <c r="M34" s="32">
        <v>0.33800000000000002</v>
      </c>
      <c r="N34" s="28">
        <f>SUM(J34:M34)</f>
        <v>0.99993121920903172</v>
      </c>
    </row>
  </sheetData>
  <mergeCells count="12">
    <mergeCell ref="H4:H5"/>
    <mergeCell ref="I4:I5"/>
    <mergeCell ref="J4:N4"/>
    <mergeCell ref="A8:A11"/>
    <mergeCell ref="A12:A14"/>
    <mergeCell ref="A15:A34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2016-04-05T20:05:30Z</dcterms:created>
  <dcterms:modified xsi:type="dcterms:W3CDTF">2016-04-05T20:09:10Z</dcterms:modified>
</cp:coreProperties>
</file>