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Informática\Desktop\Nueva carpeta (2)\"/>
    </mc:Choice>
  </mc:AlternateContent>
  <bookViews>
    <workbookView xWindow="0" yWindow="0" windowWidth="20490" windowHeight="7755" tabRatio="500" firstSheet="9" activeTab="11"/>
  </bookViews>
  <sheets>
    <sheet name="Resumen de plazas" sheetId="2" r:id="rId1"/>
    <sheet name="Tabulador Sueldos " sheetId="3" r:id="rId2"/>
    <sheet name="Tabulador Prestaciones" sheetId="4" r:id="rId3"/>
    <sheet name="Tabulador IMCO 1" sheetId="5" r:id="rId4"/>
    <sheet name="Tabulador IMCO 2" sheetId="6" r:id="rId5"/>
    <sheet name="Tabulador Magisterio 1" sheetId="7" r:id="rId6"/>
    <sheet name="Tabulador Magisterio 2" sheetId="8" r:id="rId7"/>
    <sheet name="Tabulador Magisterio 3" sheetId="9" r:id="rId8"/>
    <sheet name="Tabulador Magisterio 4" sheetId="10" r:id="rId9"/>
    <sheet name="Tabulador Magisterio 5" sheetId="11" r:id="rId10"/>
    <sheet name="Tabulador Magisterio 6" sheetId="12" r:id="rId11"/>
    <sheet name="Tabulador Magisterio 7" sheetId="13" r:id="rId12"/>
  </sheets>
  <definedNames>
    <definedName name="_xlnm._FilterDatabase" localSheetId="3" hidden="1">'Tabulador IMCO 1'!$A$8:$U$432</definedName>
    <definedName name="_xlnm._FilterDatabase" localSheetId="4" hidden="1">'Tabulador IMCO 2'!$A$8:$U$112</definedName>
    <definedName name="_xlnm._FilterDatabase" localSheetId="2" hidden="1">'Tabulador Prestaciones'!$A$8:$Q$432</definedName>
    <definedName name="_xlnm._FilterDatabase" localSheetId="1" hidden="1">'Tabulador Sueldos '!$A$8:$Q$432</definedName>
    <definedName name="AAA" localSheetId="7">#REF!</definedName>
    <definedName name="AAA" localSheetId="8">#REF!</definedName>
    <definedName name="AAA" localSheetId="9">#REF!</definedName>
    <definedName name="AAA" localSheetId="10">#REF!</definedName>
    <definedName name="AAA" localSheetId="11">#REF!</definedName>
    <definedName name="AAA">#REF!</definedName>
    <definedName name="_xlnm.Database" localSheetId="7">#REF!</definedName>
    <definedName name="_xlnm.Database" localSheetId="8">#REF!</definedName>
    <definedName name="_xlnm.Database" localSheetId="9">#REF!</definedName>
    <definedName name="_xlnm.Database" localSheetId="10">#REF!</definedName>
    <definedName name="_xlnm.Database" localSheetId="11">#REF!</definedName>
    <definedName name="_xlnm.Database">#REF!</definedName>
    <definedName name="BBBB" localSheetId="7">#REF!</definedName>
    <definedName name="BBBB" localSheetId="8">#REF!</definedName>
    <definedName name="BBBB" localSheetId="9">#REF!</definedName>
    <definedName name="BBBB" localSheetId="10">#REF!</definedName>
    <definedName name="BBBB" localSheetId="11">#REF!</definedName>
    <definedName name="BBBB">#REF!</definedName>
    <definedName name="cccc" localSheetId="7">#REF!</definedName>
    <definedName name="cccc" localSheetId="8">#REF!</definedName>
    <definedName name="cccc" localSheetId="9">#REF!</definedName>
    <definedName name="cccc" localSheetId="10">#REF!</definedName>
    <definedName name="cccc" localSheetId="11">#REF!</definedName>
    <definedName name="cccc">#REF!</definedName>
    <definedName name="DFDSFSADFSDFS" localSheetId="7">#REF!</definedName>
    <definedName name="DFDSFSADFSDFS" localSheetId="8">#REF!</definedName>
    <definedName name="DFDSFSADFSDFS" localSheetId="9">#REF!</definedName>
    <definedName name="DFDSFSADFSDFS" localSheetId="10">#REF!</definedName>
    <definedName name="DFDSFSADFSDFS" localSheetId="11">#REF!</definedName>
    <definedName name="DFDSFSADFSDFS">#REF!</definedName>
    <definedName name="S" localSheetId="7">#REF!</definedName>
    <definedName name="S" localSheetId="8">#REF!</definedName>
    <definedName name="S" localSheetId="9">#REF!</definedName>
    <definedName name="S" localSheetId="10">#REF!</definedName>
    <definedName name="S" localSheetId="11">#REF!</definedName>
    <definedName name="S">#REF!</definedName>
    <definedName name="SSS" localSheetId="7">#REF!</definedName>
    <definedName name="SSS" localSheetId="8">#REF!</definedName>
    <definedName name="SSS" localSheetId="9">#REF!</definedName>
    <definedName name="SSS" localSheetId="10">#REF!</definedName>
    <definedName name="SSS" localSheetId="11">#REF!</definedName>
    <definedName name="SSS">#REF!</definedName>
    <definedName name="_xlnm.Print_Titles" localSheetId="3">'Tabulador IMCO 1'!$1:$8</definedName>
    <definedName name="_xlnm.Print_Titles" localSheetId="4">'Tabulador IMCO 2'!$1:$8</definedName>
    <definedName name="_xlnm.Print_Titles" localSheetId="5">'Tabulador Magisterio 1'!$1:$9</definedName>
    <definedName name="_xlnm.Print_Titles" localSheetId="6">'Tabulador Magisterio 2'!$1:$9</definedName>
    <definedName name="_xlnm.Print_Titles" localSheetId="7">'Tabulador Magisterio 3'!$1:$9</definedName>
    <definedName name="_xlnm.Print_Titles" localSheetId="8">'Tabulador Magisterio 4'!$1:$9</definedName>
    <definedName name="_xlnm.Print_Titles" localSheetId="9">'Tabulador Magisterio 5'!$1:$9</definedName>
    <definedName name="_xlnm.Print_Titles" localSheetId="10">'Tabulador Magisterio 6'!$1:$9</definedName>
    <definedName name="_xlnm.Print_Titles" localSheetId="11">'Tabulador Magisterio 7'!$1:$9</definedName>
    <definedName name="_xlnm.Print_Titles" localSheetId="2">'Tabulador Prestaciones'!$1:$8</definedName>
    <definedName name="_xlnm.Print_Titles" localSheetId="1">'Tabulador Sueldos '!$1:$8</definedName>
  </definedNames>
  <calcPr calcId="15251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432" i="4" l="1"/>
  <c r="C431" i="4"/>
  <c r="C430" i="4"/>
  <c r="C429" i="4"/>
  <c r="C428" i="4"/>
  <c r="C427" i="4"/>
  <c r="C426" i="4"/>
  <c r="C425" i="4"/>
  <c r="C424" i="4"/>
  <c r="C423" i="4"/>
  <c r="C422" i="4"/>
  <c r="C421" i="4"/>
  <c r="C420" i="4"/>
  <c r="C419" i="4"/>
  <c r="C418" i="4"/>
  <c r="C417" i="4"/>
  <c r="C416" i="4"/>
  <c r="C415" i="4"/>
  <c r="C414" i="4"/>
  <c r="C413" i="4"/>
  <c r="C412" i="4"/>
  <c r="C411" i="4"/>
  <c r="C410" i="4"/>
  <c r="C409" i="4"/>
  <c r="C408" i="4"/>
  <c r="C407" i="4"/>
  <c r="C406" i="4"/>
  <c r="C405" i="4"/>
  <c r="C404" i="4"/>
  <c r="C403" i="4"/>
  <c r="C402" i="4"/>
  <c r="C401" i="4"/>
  <c r="C400" i="4"/>
  <c r="C399" i="4"/>
  <c r="C398" i="4"/>
  <c r="C397" i="4"/>
  <c r="C396" i="4"/>
  <c r="C395" i="4"/>
  <c r="C394" i="4"/>
  <c r="C393" i="4"/>
  <c r="C392" i="4"/>
  <c r="C391" i="4"/>
  <c r="C390" i="4"/>
  <c r="C389" i="4"/>
  <c r="C388" i="4"/>
  <c r="C387" i="4"/>
  <c r="C386" i="4"/>
  <c r="C385" i="4"/>
  <c r="C384" i="4"/>
  <c r="C383" i="4"/>
  <c r="C382" i="4"/>
  <c r="C381" i="4"/>
  <c r="C380" i="4"/>
  <c r="C379" i="4"/>
  <c r="C378" i="4"/>
  <c r="C377" i="4"/>
  <c r="C376" i="4"/>
  <c r="C375" i="4"/>
  <c r="C374" i="4"/>
  <c r="C373" i="4"/>
  <c r="C372" i="4"/>
  <c r="C371" i="4"/>
  <c r="C370" i="4"/>
  <c r="C369" i="4"/>
  <c r="C368" i="4"/>
  <c r="C367" i="4"/>
  <c r="C366" i="4"/>
  <c r="C365" i="4"/>
  <c r="C364" i="4"/>
  <c r="C363" i="4"/>
  <c r="C362" i="4"/>
  <c r="C361" i="4"/>
  <c r="C360" i="4"/>
  <c r="C359" i="4"/>
  <c r="C358" i="4"/>
  <c r="C357" i="4"/>
  <c r="C356" i="4"/>
  <c r="C355" i="4"/>
  <c r="C354" i="4"/>
  <c r="C353" i="4"/>
  <c r="C352" i="4"/>
  <c r="C351" i="4"/>
  <c r="C350" i="4"/>
  <c r="C349" i="4"/>
  <c r="C348" i="4"/>
  <c r="C347" i="4"/>
  <c r="C346" i="4"/>
  <c r="C345" i="4"/>
  <c r="C344" i="4"/>
  <c r="C343" i="4"/>
  <c r="C342" i="4"/>
  <c r="C341" i="4"/>
  <c r="C340" i="4"/>
  <c r="C339" i="4"/>
  <c r="C338" i="4"/>
  <c r="C337" i="4"/>
  <c r="C336" i="4"/>
  <c r="C335" i="4"/>
  <c r="C334" i="4"/>
  <c r="C333" i="4"/>
  <c r="C332" i="4"/>
  <c r="C331" i="4"/>
  <c r="C330" i="4"/>
  <c r="C329" i="4"/>
  <c r="C328" i="4"/>
  <c r="C327" i="4"/>
  <c r="C326" i="4"/>
  <c r="C325" i="4"/>
  <c r="C324" i="4"/>
  <c r="C323" i="4"/>
  <c r="C322" i="4"/>
  <c r="C321" i="4"/>
  <c r="C320" i="4"/>
  <c r="C319" i="4"/>
  <c r="C318" i="4"/>
  <c r="C317" i="4"/>
  <c r="C316" i="4"/>
  <c r="C315" i="4"/>
  <c r="C314" i="4"/>
  <c r="C313" i="4"/>
  <c r="C312" i="4"/>
  <c r="C311" i="4"/>
  <c r="C310" i="4"/>
  <c r="C309" i="4"/>
  <c r="C308" i="4"/>
  <c r="C307" i="4"/>
  <c r="C306" i="4"/>
  <c r="C305" i="4"/>
  <c r="C304" i="4"/>
  <c r="C303" i="4"/>
  <c r="C302" i="4"/>
  <c r="C301" i="4"/>
  <c r="C300" i="4"/>
  <c r="C299" i="4"/>
  <c r="C298" i="4"/>
  <c r="C297" i="4"/>
  <c r="C296" i="4"/>
  <c r="C295" i="4"/>
  <c r="C294" i="4"/>
  <c r="C293" i="4"/>
  <c r="C292" i="4"/>
  <c r="C291" i="4"/>
  <c r="C290" i="4"/>
  <c r="C289" i="4"/>
  <c r="C288" i="4"/>
  <c r="C287" i="4"/>
  <c r="C286" i="4"/>
  <c r="C285" i="4"/>
  <c r="C284" i="4"/>
  <c r="C283" i="4"/>
  <c r="C282" i="4"/>
  <c r="C281" i="4"/>
  <c r="C280" i="4"/>
  <c r="C279" i="4"/>
  <c r="C278" i="4"/>
  <c r="C277" i="4"/>
  <c r="C276" i="4"/>
  <c r="C275" i="4"/>
  <c r="C274" i="4"/>
  <c r="C273" i="4"/>
  <c r="C272" i="4"/>
  <c r="C271" i="4"/>
  <c r="C270" i="4"/>
  <c r="C269" i="4"/>
  <c r="C268" i="4"/>
  <c r="C267" i="4"/>
  <c r="C266" i="4"/>
  <c r="C265" i="4"/>
  <c r="C264" i="4"/>
  <c r="C263" i="4"/>
  <c r="C262" i="4"/>
  <c r="C261" i="4"/>
  <c r="C260" i="4"/>
  <c r="C259" i="4"/>
  <c r="C258" i="4"/>
  <c r="C257" i="4"/>
  <c r="C256" i="4"/>
  <c r="C255" i="4"/>
  <c r="C254" i="4"/>
  <c r="C253" i="4"/>
  <c r="C252" i="4"/>
  <c r="C251" i="4"/>
  <c r="C250" i="4"/>
  <c r="C249" i="4"/>
  <c r="C248" i="4"/>
  <c r="C247" i="4"/>
  <c r="C246" i="4"/>
  <c r="C245" i="4"/>
  <c r="C244" i="4"/>
  <c r="C243" i="4"/>
  <c r="C242" i="4"/>
  <c r="C241" i="4"/>
  <c r="C240" i="4"/>
  <c r="C239" i="4"/>
  <c r="C238" i="4"/>
  <c r="C237" i="4"/>
  <c r="C236" i="4"/>
  <c r="C235" i="4"/>
  <c r="C234" i="4"/>
  <c r="C233" i="4"/>
  <c r="C232" i="4"/>
  <c r="C231" i="4"/>
  <c r="C230" i="4"/>
  <c r="C229" i="4"/>
  <c r="C228" i="4"/>
  <c r="C227" i="4"/>
  <c r="C226" i="4"/>
  <c r="C225" i="4"/>
  <c r="C224" i="4"/>
  <c r="C223" i="4"/>
  <c r="C222" i="4"/>
  <c r="C221" i="4"/>
  <c r="C220" i="4"/>
  <c r="C219" i="4"/>
  <c r="C218" i="4"/>
  <c r="C217" i="4"/>
  <c r="C216" i="4"/>
  <c r="C215" i="4"/>
  <c r="C214" i="4"/>
  <c r="C213" i="4"/>
  <c r="C212" i="4"/>
  <c r="C211" i="4"/>
  <c r="C210" i="4"/>
  <c r="C209" i="4"/>
  <c r="C208" i="4"/>
  <c r="C207" i="4"/>
  <c r="C206" i="4"/>
  <c r="C205" i="4"/>
  <c r="C204" i="4"/>
  <c r="C203" i="4"/>
  <c r="C202" i="4"/>
  <c r="C201" i="4"/>
  <c r="C200" i="4"/>
  <c r="C199" i="4"/>
  <c r="C198" i="4"/>
  <c r="C197" i="4"/>
  <c r="C196" i="4"/>
  <c r="C195" i="4"/>
  <c r="C194" i="4"/>
  <c r="C193" i="4"/>
  <c r="C192" i="4"/>
  <c r="C191" i="4"/>
  <c r="C190" i="4"/>
  <c r="C189" i="4"/>
  <c r="C188" i="4"/>
  <c r="C187" i="4"/>
  <c r="C186" i="4"/>
  <c r="C185" i="4"/>
  <c r="C184" i="4"/>
  <c r="C183" i="4"/>
  <c r="C182" i="4"/>
  <c r="C181" i="4"/>
  <c r="C180" i="4"/>
  <c r="C179" i="4"/>
  <c r="C178" i="4"/>
  <c r="C177" i="4"/>
  <c r="C176" i="4"/>
  <c r="C175" i="4"/>
  <c r="C174" i="4"/>
  <c r="C173" i="4"/>
  <c r="C172" i="4"/>
  <c r="C171" i="4"/>
  <c r="C170" i="4"/>
  <c r="C169" i="4"/>
  <c r="C168" i="4"/>
  <c r="C167" i="4"/>
  <c r="C166" i="4"/>
  <c r="C165" i="4"/>
  <c r="C164" i="4"/>
  <c r="C163" i="4"/>
  <c r="C162" i="4"/>
  <c r="C161" i="4"/>
  <c r="C160" i="4"/>
  <c r="C159" i="4"/>
  <c r="C158" i="4"/>
  <c r="C157" i="4"/>
  <c r="C156" i="4"/>
  <c r="C155" i="4"/>
  <c r="C154" i="4"/>
  <c r="C153" i="4"/>
  <c r="C152" i="4"/>
  <c r="C151" i="4"/>
  <c r="C150" i="4"/>
  <c r="C149" i="4"/>
  <c r="C148" i="4"/>
  <c r="C147" i="4"/>
  <c r="C146" i="4"/>
  <c r="C145" i="4"/>
  <c r="C144" i="4"/>
  <c r="C143" i="4"/>
  <c r="C142" i="4"/>
  <c r="C141" i="4"/>
  <c r="C140" i="4"/>
  <c r="C139" i="4"/>
  <c r="C138" i="4"/>
  <c r="C137" i="4"/>
  <c r="C136" i="4"/>
  <c r="C135" i="4"/>
  <c r="C134" i="4"/>
  <c r="C133" i="4"/>
  <c r="C132" i="4"/>
  <c r="C131" i="4"/>
  <c r="C130" i="4"/>
  <c r="C129" i="4"/>
  <c r="C128" i="4"/>
  <c r="C127" i="4"/>
  <c r="C126" i="4"/>
  <c r="C125" i="4"/>
  <c r="C124" i="4"/>
  <c r="C123" i="4"/>
  <c r="C122" i="4"/>
  <c r="C121" i="4"/>
  <c r="C120" i="4"/>
  <c r="C119" i="4"/>
  <c r="C118" i="4"/>
  <c r="C117" i="4"/>
  <c r="C116" i="4"/>
  <c r="C115" i="4"/>
  <c r="C114" i="4"/>
  <c r="C113" i="4"/>
  <c r="C112" i="4"/>
  <c r="C111" i="4"/>
  <c r="C110" i="4"/>
  <c r="C109" i="4"/>
  <c r="C108" i="4"/>
  <c r="C107" i="4"/>
  <c r="C106" i="4"/>
  <c r="C105" i="4"/>
  <c r="C104" i="4"/>
  <c r="C103" i="4"/>
  <c r="C102" i="4"/>
  <c r="C101" i="4"/>
  <c r="C100" i="4"/>
  <c r="C99" i="4"/>
  <c r="C98" i="4"/>
  <c r="C97" i="4"/>
  <c r="C96" i="4"/>
  <c r="C95" i="4"/>
  <c r="C94" i="4"/>
  <c r="C93" i="4"/>
  <c r="C92" i="4"/>
  <c r="C91" i="4"/>
  <c r="C90" i="4"/>
  <c r="C89" i="4"/>
  <c r="C88" i="4"/>
  <c r="C87" i="4"/>
  <c r="C86" i="4"/>
  <c r="C85" i="4"/>
  <c r="C84" i="4"/>
  <c r="C83" i="4"/>
  <c r="C82" i="4"/>
  <c r="C81" i="4"/>
  <c r="C80" i="4"/>
  <c r="C79" i="4"/>
  <c r="C78" i="4"/>
  <c r="C77" i="4"/>
  <c r="C76" i="4"/>
  <c r="C75" i="4"/>
  <c r="C74" i="4"/>
  <c r="C73" i="4"/>
  <c r="C72" i="4"/>
  <c r="C71" i="4"/>
  <c r="C70" i="4"/>
  <c r="C69" i="4"/>
  <c r="C68" i="4"/>
  <c r="C67" i="4"/>
  <c r="C66" i="4"/>
  <c r="C65" i="4"/>
  <c r="C64" i="4"/>
  <c r="C63" i="4"/>
  <c r="C62" i="4"/>
  <c r="C61" i="4"/>
  <c r="C60" i="4"/>
  <c r="C59" i="4"/>
  <c r="C58" i="4"/>
  <c r="C57" i="4"/>
  <c r="C56" i="4"/>
  <c r="C55" i="4"/>
  <c r="C54" i="4"/>
  <c r="C53" i="4"/>
  <c r="C52" i="4"/>
  <c r="C51" i="4"/>
  <c r="C50" i="4"/>
  <c r="C49" i="4"/>
  <c r="C48" i="4"/>
  <c r="C47" i="4"/>
  <c r="C46" i="4"/>
  <c r="C45" i="4"/>
  <c r="C44" i="4"/>
  <c r="C43" i="4"/>
  <c r="C42" i="4"/>
  <c r="C41" i="4"/>
  <c r="C40" i="4"/>
  <c r="C39" i="4"/>
  <c r="C38" i="4"/>
  <c r="C37" i="4"/>
  <c r="C36" i="4"/>
  <c r="C35" i="4"/>
  <c r="C34" i="4"/>
  <c r="C33" i="4"/>
  <c r="C32" i="4"/>
  <c r="C31" i="4"/>
  <c r="C30" i="4"/>
  <c r="C29" i="4"/>
  <c r="C28" i="4"/>
  <c r="C27" i="4"/>
  <c r="C26" i="4"/>
  <c r="C25" i="4"/>
  <c r="C24" i="4"/>
  <c r="C23" i="4"/>
  <c r="C22" i="4"/>
  <c r="C21" i="4"/>
  <c r="C20" i="4"/>
  <c r="C19" i="4"/>
  <c r="C18" i="4"/>
  <c r="C17" i="4"/>
  <c r="C16" i="4"/>
  <c r="C15" i="4"/>
  <c r="C14" i="4"/>
  <c r="C13" i="4"/>
  <c r="C12" i="4"/>
  <c r="C11" i="4"/>
  <c r="C10" i="4"/>
  <c r="C9" i="4"/>
  <c r="F4" i="2"/>
  <c r="B4" i="2" s="1"/>
  <c r="F5" i="2"/>
  <c r="B5" i="2" s="1"/>
  <c r="B6" i="2"/>
  <c r="B7" i="2"/>
  <c r="B8" i="2"/>
  <c r="F9" i="2"/>
  <c r="B9" i="2"/>
  <c r="B10" i="2"/>
  <c r="B11" i="2"/>
  <c r="B12" i="2"/>
  <c r="F13" i="2"/>
  <c r="B13" i="2" s="1"/>
  <c r="F14" i="2"/>
  <c r="B14" i="2" s="1"/>
  <c r="F15" i="2"/>
  <c r="B15" i="2" s="1"/>
  <c r="F16" i="2"/>
  <c r="B16" i="2" s="1"/>
  <c r="F17" i="2"/>
  <c r="B17" i="2" s="1"/>
  <c r="F18" i="2"/>
  <c r="B18" i="2" s="1"/>
  <c r="F19" i="2"/>
  <c r="B19" i="2" s="1"/>
  <c r="F20" i="2"/>
  <c r="B20" i="2" s="1"/>
  <c r="F21" i="2"/>
  <c r="B21" i="2" s="1"/>
  <c r="K22" i="2"/>
  <c r="J22" i="2"/>
  <c r="I22" i="2"/>
  <c r="H22" i="2"/>
  <c r="G22" i="2"/>
  <c r="F22" i="2"/>
  <c r="E22" i="2"/>
  <c r="D22" i="2"/>
  <c r="C22" i="2"/>
  <c r="B22" i="2" l="1"/>
</calcChain>
</file>

<file path=xl/sharedStrings.xml><?xml version="1.0" encoding="utf-8"?>
<sst xmlns="http://schemas.openxmlformats.org/spreadsheetml/2006/main" count="4514" uniqueCount="787">
  <si>
    <t>DEPENDENCIA</t>
  </si>
  <si>
    <t>PLAZAS</t>
  </si>
  <si>
    <t>HORAS</t>
  </si>
  <si>
    <t>TOTAL</t>
  </si>
  <si>
    <t>SINDICALIZADO</t>
  </si>
  <si>
    <t>TEMPORAL SINDICALIZADO</t>
  </si>
  <si>
    <t>CONFIANZA</t>
  </si>
  <si>
    <t>SUPERNUMERARIO</t>
  </si>
  <si>
    <t>01 DESPACHO DEL GOBERNADOR</t>
  </si>
  <si>
    <t>02 SECRETARIA GENERAL DE GOBIERNO</t>
  </si>
  <si>
    <t>03 SECRETARIA DE PLANEACIÓN Y FINANZAS</t>
  </si>
  <si>
    <t>04 SECRETARIA DE DESARROLLO SOCIAL</t>
  </si>
  <si>
    <t>05 SECRETARIA DE INFRAESTRUCTURA Y DESARROLLO URBANO</t>
  </si>
  <si>
    <t>06 SECRETARIA DE DESARROLLO RURAL</t>
  </si>
  <si>
    <t>07 SECRETARÍA DE EDUCACIÓN</t>
  </si>
  <si>
    <t>08 SECRETARÍA DE SALUD</t>
  </si>
  <si>
    <t>09 SECRETARÍA DE ADMINISTRACIÓN</t>
  </si>
  <si>
    <t>10 SECRETARÍA DE FOMENTO ECONÓMICO</t>
  </si>
  <si>
    <t>11 SECRETARÍA DE CULTURA</t>
  </si>
  <si>
    <t>12 SECRETARÍA DE TURISMO</t>
  </si>
  <si>
    <t>13 PROCURADURÍA GENERAL DE JUSTICIA DEL ESTADO</t>
  </si>
  <si>
    <t>14 SECRETARÍA DE SEGURIDAD PÚBLICA</t>
  </si>
  <si>
    <t>15 SECRETARÍA DE LA JUVENTUD</t>
  </si>
  <si>
    <t>16 SECRETARÍA DEL TRABAJO Y PREVISIÓN SOCIAL</t>
  </si>
  <si>
    <t>17 SECRETARÍA DE MOVILIDAD</t>
  </si>
  <si>
    <t>18 CONSEJERÍA JURÍDICA</t>
  </si>
  <si>
    <t>PLAZAS DEL PODER EJECUTIVO PARA EL EJERCICIO FISCAL 2017</t>
  </si>
  <si>
    <t>TOTAL PLAZAS</t>
  </si>
  <si>
    <t>TOTAL HORAS</t>
  </si>
  <si>
    <t>TABULADOR DE SUELDOS 2017 DEL PODER EJECUTIVO DEL ESTADO DE COLIMA</t>
  </si>
  <si>
    <t>Puestos</t>
  </si>
  <si>
    <t>Tipo de Trabajador</t>
  </si>
  <si>
    <t>Tipo de puestos</t>
  </si>
  <si>
    <t>Salario Bruto Mensual</t>
  </si>
  <si>
    <t>Salario Neto Mensual</t>
  </si>
  <si>
    <t>Percepciones Mensuales Básicas</t>
  </si>
  <si>
    <t>Deducciones</t>
  </si>
  <si>
    <t>Sueldo</t>
  </si>
  <si>
    <t>Sobresuledo</t>
  </si>
  <si>
    <t>Previsión Social</t>
  </si>
  <si>
    <t>Despensa</t>
  </si>
  <si>
    <t>Ayuda p/renta</t>
  </si>
  <si>
    <t>Ayuda para Transporte</t>
  </si>
  <si>
    <t>Prima de Riesgo</t>
  </si>
  <si>
    <t>Productividad</t>
  </si>
  <si>
    <t>Compensación</t>
  </si>
  <si>
    <t>ISR</t>
  </si>
  <si>
    <t>Imss</t>
  </si>
  <si>
    <t>Pensiones</t>
  </si>
  <si>
    <t xml:space="preserve">ABOGADO                                </t>
  </si>
  <si>
    <t>Confianza</t>
  </si>
  <si>
    <t>Administrativo</t>
  </si>
  <si>
    <t xml:space="preserve">ABOGADO A                  </t>
  </si>
  <si>
    <t>ABOGADO B</t>
  </si>
  <si>
    <t>ABOGADO C</t>
  </si>
  <si>
    <t xml:space="preserve">ADMINISTRADOR                          </t>
  </si>
  <si>
    <t>Mando medio</t>
  </si>
  <si>
    <t>ADMINISTRADOR A</t>
  </si>
  <si>
    <t>ADMINISTRADOR B</t>
  </si>
  <si>
    <t>ADMINISTRADOR C</t>
  </si>
  <si>
    <t>AGENTE</t>
  </si>
  <si>
    <t>Operativo</t>
  </si>
  <si>
    <t>AGENTE DE LA POLICIA MINISTERIAL</t>
  </si>
  <si>
    <t>AGENTE DE LA POLICIA MINISTERIAL A</t>
  </si>
  <si>
    <t>AGENTE DE LA POLICIA MINISTERIAL B</t>
  </si>
  <si>
    <t>AGENTE DE LA POLICIA MINISTERIAL C</t>
  </si>
  <si>
    <t xml:space="preserve">AGENTE DEL MINISTERIO PUBLICO </t>
  </si>
  <si>
    <t>AGENTE DEL MINISTERIO PUBLICO A</t>
  </si>
  <si>
    <t>AGENTE DEL MINISTERIO PUBLICO B</t>
  </si>
  <si>
    <t xml:space="preserve">ANALISTA                               </t>
  </si>
  <si>
    <t>ANALISTA A</t>
  </si>
  <si>
    <t xml:space="preserve">ANALISTA B                           </t>
  </si>
  <si>
    <t>ANALISTA C</t>
  </si>
  <si>
    <t>ANALISTA D</t>
  </si>
  <si>
    <t>ANALISTA E</t>
  </si>
  <si>
    <t xml:space="preserve">ASESOR                                 </t>
  </si>
  <si>
    <t xml:space="preserve">ASESOR A                                 </t>
  </si>
  <si>
    <t xml:space="preserve">ASESOR B                                </t>
  </si>
  <si>
    <t xml:space="preserve">ASESOR C                                 </t>
  </si>
  <si>
    <t>ASESOR DE DESPACHO</t>
  </si>
  <si>
    <t>Directivo</t>
  </si>
  <si>
    <t>ASESOR DE DESPACHO A</t>
  </si>
  <si>
    <t>ASESOR DE DESPACHO B</t>
  </si>
  <si>
    <t>ASESOR DE DESPACHO C</t>
  </si>
  <si>
    <t>ASESOR DE DESPACHO D</t>
  </si>
  <si>
    <t xml:space="preserve">ASESOR JURIDICO                        </t>
  </si>
  <si>
    <t>ASESOR JURIDICO A</t>
  </si>
  <si>
    <t>ASISTENTE DE PRODUCCION</t>
  </si>
  <si>
    <t>ASISTENTE NOTICIAS</t>
  </si>
  <si>
    <t>ASISTENTE NOTICIAS A</t>
  </si>
  <si>
    <t>ASISTENTE NOTICIAS B</t>
  </si>
  <si>
    <t xml:space="preserve">AUDITOR                                </t>
  </si>
  <si>
    <t xml:space="preserve">AUDITOR A                            </t>
  </si>
  <si>
    <t>AUDITOR B</t>
  </si>
  <si>
    <t>AUDITOR C</t>
  </si>
  <si>
    <t>AUDITOR D</t>
  </si>
  <si>
    <t xml:space="preserve">AUXILIAR ADMINISTRATIVO                </t>
  </si>
  <si>
    <t>AUXILIAR ADMINISTRATIVO A</t>
  </si>
  <si>
    <t>AUXILIAR ADMINISTRATIVO B</t>
  </si>
  <si>
    <t>AUXILIAR ADMINISTRATIVO C</t>
  </si>
  <si>
    <t>AUXILIAR ADMINISTRATIVO D</t>
  </si>
  <si>
    <t>AUXILIAR ADMINISTRATIVO DE SEGURIDAD</t>
  </si>
  <si>
    <t>AUXILIAR ADMINISTRATIVO E</t>
  </si>
  <si>
    <t>AUXILIAR DE PROCURACION DE JUSTICIA</t>
  </si>
  <si>
    <t>AUXILIAR DE PROCURACION DE JUSTICIA A</t>
  </si>
  <si>
    <t>AUXILIAR DE PROCURACION DE JUSTICIA B</t>
  </si>
  <si>
    <t>AUXILIAR TECNICO</t>
  </si>
  <si>
    <t>AUXILIAR TECNICO A</t>
  </si>
  <si>
    <t>AUXILIAR TECNICO B</t>
  </si>
  <si>
    <t>AUXILIAR TECNICO C</t>
  </si>
  <si>
    <t>AUXILIAR TECNICO D</t>
  </si>
  <si>
    <t>AUXILIAR TECNICO E</t>
  </si>
  <si>
    <t>AUXILIAR TECNICO F</t>
  </si>
  <si>
    <t xml:space="preserve">CAJERO GENERAL                         </t>
  </si>
  <si>
    <t>CAMAROGRAFO</t>
  </si>
  <si>
    <t>CAMAROGRAFO A</t>
  </si>
  <si>
    <t>CAMAROGRAFO B</t>
  </si>
  <si>
    <t xml:space="preserve">CHOFER                                 </t>
  </si>
  <si>
    <t>CHOFER A</t>
  </si>
  <si>
    <t xml:space="preserve">CHOFER B                                 </t>
  </si>
  <si>
    <t>COMANDANTE DE LA POLICIA PPJE</t>
  </si>
  <si>
    <t>Mando medio Operativo</t>
  </si>
  <si>
    <t>COMISARIO</t>
  </si>
  <si>
    <t>CONDUCTOR</t>
  </si>
  <si>
    <t>CONDUCTOR A</t>
  </si>
  <si>
    <t>CONDUCTOR B</t>
  </si>
  <si>
    <t>CONDUCTOR C</t>
  </si>
  <si>
    <t>CONSEJERO JURIDICO</t>
  </si>
  <si>
    <t>Funcionario</t>
  </si>
  <si>
    <t>CONTADOR</t>
  </si>
  <si>
    <t xml:space="preserve">CONTADOR GENERAL                       </t>
  </si>
  <si>
    <t>CONTINUISTA</t>
  </si>
  <si>
    <t>CONTINUISTA A</t>
  </si>
  <si>
    <t>CONTINUISTA B</t>
  </si>
  <si>
    <t xml:space="preserve">CONTRALOR GENERAL                      </t>
  </si>
  <si>
    <t xml:space="preserve">COORDINADOR                            </t>
  </si>
  <si>
    <t xml:space="preserve">COORDINADOR A                           </t>
  </si>
  <si>
    <t xml:space="preserve">COORDINADOR ADMINISTRATIVO             </t>
  </si>
  <si>
    <t>COORDINADOR ADMINISTRATIVO A</t>
  </si>
  <si>
    <t>COORDINADOR ADMINISTRATIVO B</t>
  </si>
  <si>
    <t xml:space="preserve">COORDINADOR B                          </t>
  </si>
  <si>
    <t>COORDINADOR C</t>
  </si>
  <si>
    <t>COORDINADOR DE AVERIGUACIONES PREVIAS</t>
  </si>
  <si>
    <t>COORDINADOR DE CERESO</t>
  </si>
  <si>
    <t xml:space="preserve">COORDINADOR GENERAL                    </t>
  </si>
  <si>
    <t xml:space="preserve">COORDINADOR GENERAL A                    </t>
  </si>
  <si>
    <t xml:space="preserve">COORDINADOR GENERAL B                    </t>
  </si>
  <si>
    <t xml:space="preserve">COORDINADOR GENERAL C                    </t>
  </si>
  <si>
    <t>COORDINADOR GENERAL DE DESPACHO</t>
  </si>
  <si>
    <t>COORDINADOR MUNICIPAL</t>
  </si>
  <si>
    <t>COORDINADOR MUNICIPAL A</t>
  </si>
  <si>
    <t>COORDINADOR PROTECCION CIVIL</t>
  </si>
  <si>
    <t xml:space="preserve">COORDINADOR TECNICO                    </t>
  </si>
  <si>
    <t>COORDINADOR TECNICO A</t>
  </si>
  <si>
    <t>COORDINADOR TECNICO B</t>
  </si>
  <si>
    <t>COORDINADOR TECNICO C</t>
  </si>
  <si>
    <t>CUSTODIO</t>
  </si>
  <si>
    <t>CUSTODIO A</t>
  </si>
  <si>
    <t>CUSTODIO B</t>
  </si>
  <si>
    <t>DEFENSOR PUBLICO</t>
  </si>
  <si>
    <t>DEFENSOR PUBLICO  A</t>
  </si>
  <si>
    <t>DEFENSOR PUBLICO  B</t>
  </si>
  <si>
    <t xml:space="preserve">DELEGADO DE TRANSPORTE                 </t>
  </si>
  <si>
    <t>DELEGADO DE TURISMO EN MZA</t>
  </si>
  <si>
    <t xml:space="preserve">DIRECTOR                               </t>
  </si>
  <si>
    <t xml:space="preserve">DIRECTOR A                               </t>
  </si>
  <si>
    <t xml:space="preserve">DIRECTOR B                               </t>
  </si>
  <si>
    <t xml:space="preserve">DIRECTOR C                               </t>
  </si>
  <si>
    <t>DIRECTOR CENTRO DE JUSTICIA P/LAS MUJERES</t>
  </si>
  <si>
    <t>DIRECTOR D</t>
  </si>
  <si>
    <t>DIRECTOR DE AVERIGUACIONES PREVIAS</t>
  </si>
  <si>
    <t>DIRECTOR DE CONTROL DE PROCESOS</t>
  </si>
  <si>
    <t>DIRECTOR DE JUSTICIA FAMILIAR Y CIVIL</t>
  </si>
  <si>
    <t>DIRECTOR DE LA POLICIA DE PGJE</t>
  </si>
  <si>
    <t>DIRECTOR DE PREVENCION DEL DELITO</t>
  </si>
  <si>
    <t>DIRECTOR DE PROCEDIMIENTOS PENALES</t>
  </si>
  <si>
    <t>DIRECTOR DE SERVICIOS SOCIALES</t>
  </si>
  <si>
    <t>DIRECTOR DEL CENTRO DE CAPACITACION</t>
  </si>
  <si>
    <t>DIRECTOR E</t>
  </si>
  <si>
    <t xml:space="preserve">DIRECTOR GENERAL                        </t>
  </si>
  <si>
    <t>DIRECTOR GENERAL A</t>
  </si>
  <si>
    <t>DIRECTOR GENERAL B</t>
  </si>
  <si>
    <t>DIRECTOR GENERAL C</t>
  </si>
  <si>
    <t>DIRECTOR GENERAL DE GOBIERNO</t>
  </si>
  <si>
    <t>DISENO POST-PRODUCCION</t>
  </si>
  <si>
    <t>DISENO POST-PRODUCCION A</t>
  </si>
  <si>
    <t>DISENO POST-PRODUCCION B</t>
  </si>
  <si>
    <t>EDECAN</t>
  </si>
  <si>
    <t>EDECAN A</t>
  </si>
  <si>
    <t>EDECAN B</t>
  </si>
  <si>
    <t>EDECAN C</t>
  </si>
  <si>
    <t>EDITOR</t>
  </si>
  <si>
    <t>EDITOR A</t>
  </si>
  <si>
    <t>EDITOR B</t>
  </si>
  <si>
    <t xml:space="preserve">EDUCADORA </t>
  </si>
  <si>
    <t>EDUCADORA A</t>
  </si>
  <si>
    <t>EDUCADORA B</t>
  </si>
  <si>
    <t xml:space="preserve">ENCARGADO DE MANTENIMIENTO             </t>
  </si>
  <si>
    <t>ENTRENADOR</t>
  </si>
  <si>
    <t>ENTRENADOR A</t>
  </si>
  <si>
    <t>ENTRENADOR B</t>
  </si>
  <si>
    <t>ENTRENADOR C</t>
  </si>
  <si>
    <t>FACILITADOR</t>
  </si>
  <si>
    <t>FACILITADOR A</t>
  </si>
  <si>
    <t>FACILITADOR B</t>
  </si>
  <si>
    <t xml:space="preserve">GOBERNADOR                             </t>
  </si>
  <si>
    <t>GUARDAVIDAS</t>
  </si>
  <si>
    <t xml:space="preserve">INSPECTOR ADMINISTRATIVO               </t>
  </si>
  <si>
    <t xml:space="preserve">INSPECTOR DE GANADERIA                 </t>
  </si>
  <si>
    <t xml:space="preserve">INSPECTOR DE TRABAJO                   </t>
  </si>
  <si>
    <t xml:space="preserve">INSPECTOR DE TRANSPORTE                </t>
  </si>
  <si>
    <t>INSPECTOR DE TRANSPORTE A</t>
  </si>
  <si>
    <t>INSPECTOR DE TRANSPORTE B</t>
  </si>
  <si>
    <t xml:space="preserve">INSPECTOR ESTB. TURISTICOS             </t>
  </si>
  <si>
    <t>INSTRUCTOR ESPECIALIZADO</t>
  </si>
  <si>
    <t>INTENDENTE</t>
  </si>
  <si>
    <t>INTENDENTE A</t>
  </si>
  <si>
    <t>INTENDENTE B</t>
  </si>
  <si>
    <t>JEFA IMAGEN INSTITUCIONAL</t>
  </si>
  <si>
    <t>JEFA IMAGEN INSTITUCIONAL A</t>
  </si>
  <si>
    <t xml:space="preserve">JEFE A                        </t>
  </si>
  <si>
    <t xml:space="preserve">JEFE B                               </t>
  </si>
  <si>
    <t xml:space="preserve">JEFE DE DEPARTAMENTO                 </t>
  </si>
  <si>
    <t>JEFE DE DEPARTAMENTO A</t>
  </si>
  <si>
    <t>JEFE DE DEPARTAMENTO B</t>
  </si>
  <si>
    <t>JEFE DE DEPARTAMENTO C</t>
  </si>
  <si>
    <t>JEFE DE DEPARTAMENTO D</t>
  </si>
  <si>
    <t>JEFE DE DEPORTES</t>
  </si>
  <si>
    <t>JEFE DE GRUPO DE LA POLICIA MINISTERIAL</t>
  </si>
  <si>
    <t>JEFE DE GRUPO DE LA POLICIA MINISTERIAL A</t>
  </si>
  <si>
    <t>JEFE DE GRUPO DE LA POLICIA MINISTERIAL ESP</t>
  </si>
  <si>
    <t>JEFE DE OFICINA</t>
  </si>
  <si>
    <t>JEFE DE OFICINA A</t>
  </si>
  <si>
    <t>JEFE DE PROYECTO A</t>
  </si>
  <si>
    <t>JEFE DE VIGILACIA</t>
  </si>
  <si>
    <t>JEFE SERVICIOS MEDICOS</t>
  </si>
  <si>
    <t xml:space="preserve">JUEZ CALIFICADOR                       </t>
  </si>
  <si>
    <t>LOCUTOR</t>
  </si>
  <si>
    <t xml:space="preserve">MAESTRO                                </t>
  </si>
  <si>
    <t>MAESTRO (JORNADA REDUCIDA)</t>
  </si>
  <si>
    <t>MAESTRO C</t>
  </si>
  <si>
    <t>MEDICO A</t>
  </si>
  <si>
    <t xml:space="preserve">MEDICO B                   </t>
  </si>
  <si>
    <t>MEDICO C</t>
  </si>
  <si>
    <t>MEDICO D</t>
  </si>
  <si>
    <t>OFICIAL</t>
  </si>
  <si>
    <t>OFICIAL SECRETARIO</t>
  </si>
  <si>
    <t>OFICIAL SECRETARIO A</t>
  </si>
  <si>
    <t>OFICIAL SECRETARIO B</t>
  </si>
  <si>
    <t>OFICIAL SECRETARIO C</t>
  </si>
  <si>
    <t>OPERADOR DE EQ DE COMPUTO B</t>
  </si>
  <si>
    <t>OPERADOR DE RADIO</t>
  </si>
  <si>
    <t>OPERADOR DE RADIO A</t>
  </si>
  <si>
    <t>OPERADOR DE RADIO B</t>
  </si>
  <si>
    <t xml:space="preserve">OPERADOR DE TRANSMISION </t>
  </si>
  <si>
    <t>OPERADOR DE TRANSMISION A</t>
  </si>
  <si>
    <t>OPERADOR DE TRANSMISION B</t>
  </si>
  <si>
    <t xml:space="preserve">PEON                                   </t>
  </si>
  <si>
    <t>PERITO A</t>
  </si>
  <si>
    <t>PERITO CRIMINALISTA</t>
  </si>
  <si>
    <t>PERITO CRIMINALISTA A</t>
  </si>
  <si>
    <t>PERITO CRIMINALISTA B</t>
  </si>
  <si>
    <t>PERITO CRIMINALISTA C</t>
  </si>
  <si>
    <t xml:space="preserve">PERITO DIRECTOR                        </t>
  </si>
  <si>
    <t>PERITO MEDICO FORENSE</t>
  </si>
  <si>
    <t>PERITO MEDICO FORENSE A</t>
  </si>
  <si>
    <t>PERITO MEDICO FORENSE B</t>
  </si>
  <si>
    <t>POLCIA A</t>
  </si>
  <si>
    <t>POLICIA</t>
  </si>
  <si>
    <t>POLICIA AUXILIAR</t>
  </si>
  <si>
    <t>POLICIA AUXLIAR</t>
  </si>
  <si>
    <t>POLICIA MANDO</t>
  </si>
  <si>
    <t>POLICIA PRIMERO</t>
  </si>
  <si>
    <t>POLICIA SEGUNDO</t>
  </si>
  <si>
    <t>POLICIA TERCERO</t>
  </si>
  <si>
    <t>PRECEPTOR</t>
  </si>
  <si>
    <t xml:space="preserve">PRESIDENTE DE LA JUNTA                 </t>
  </si>
  <si>
    <t>PRESIDENTE DEL CONSEJO</t>
  </si>
  <si>
    <t>PROCECTOR</t>
  </si>
  <si>
    <t>PROCURADOR GENERAL DE JUSTICIA</t>
  </si>
  <si>
    <t>PRODUCTOR</t>
  </si>
  <si>
    <t>PRODUCTOR A</t>
  </si>
  <si>
    <t>PRODUCTOR B</t>
  </si>
  <si>
    <t xml:space="preserve">PROMOTOR DE EVENTOS                    </t>
  </si>
  <si>
    <t>PROMOTOR DE EVENTOS A</t>
  </si>
  <si>
    <t>PROMOTOR DE EVENTOS B</t>
  </si>
  <si>
    <t>PSICOLOGO(A)</t>
  </si>
  <si>
    <t>PSICOLOGO(A) A</t>
  </si>
  <si>
    <t>PSICOLOGO(A) B</t>
  </si>
  <si>
    <t>QUIMICO</t>
  </si>
  <si>
    <t>REALIZADOR - EDITOR</t>
  </si>
  <si>
    <t>REALIZADOR - EDITOR A</t>
  </si>
  <si>
    <t>REALIZADOR - EDITOR B</t>
  </si>
  <si>
    <t xml:space="preserve">RECEPTOR DE RENTAS                     </t>
  </si>
  <si>
    <t>REPORTERO</t>
  </si>
  <si>
    <t>REPORTERO - CONDUCTOR</t>
  </si>
  <si>
    <t>REPORTERO - CONDUCTOR A</t>
  </si>
  <si>
    <t>REPORTERO - CONDUCTOR B</t>
  </si>
  <si>
    <t>REPORTERO (A)</t>
  </si>
  <si>
    <t>REPORTERO (B)</t>
  </si>
  <si>
    <t>REPORTERO (C)</t>
  </si>
  <si>
    <t>REPORTERO (D)</t>
  </si>
  <si>
    <t xml:space="preserve">REPRESENTANTE DEL CAPITAL              </t>
  </si>
  <si>
    <t xml:space="preserve">REPRESENTANTE DEL TRABAJO              </t>
  </si>
  <si>
    <t xml:space="preserve">REPRESENTANTE GOB. EN MEXICO                </t>
  </si>
  <si>
    <t xml:space="preserve">SECRETARIO ACTUARIO </t>
  </si>
  <si>
    <t>SECRETARIO ACTUARIO A</t>
  </si>
  <si>
    <t>SECRETARIO ACTUARIO B</t>
  </si>
  <si>
    <t xml:space="preserve">SECRETARIO AUXILIAR                    </t>
  </si>
  <si>
    <t>SECRETARIO AUXILIAR A</t>
  </si>
  <si>
    <t xml:space="preserve">SECRETARIO DE DESPACHO                 </t>
  </si>
  <si>
    <t>SECRETARIO DE DESPACHO A</t>
  </si>
  <si>
    <t>SECRETARIO DE DESPACHO B</t>
  </si>
  <si>
    <t>SECRETARIO DE SEGURIDAD PUBLICA</t>
  </si>
  <si>
    <t>SECRETARIO GENERAL DE ACUERDOS</t>
  </si>
  <si>
    <t>SECRETARIO GENERAL DE ACUERDOS A</t>
  </si>
  <si>
    <t>SECRETARIO GENERAL DE GOBIERNO</t>
  </si>
  <si>
    <t xml:space="preserve">SECRETARIO PARTICULAR                  </t>
  </si>
  <si>
    <t xml:space="preserve">SECRETARIO PARTICULAR A              </t>
  </si>
  <si>
    <t xml:space="preserve">SECRETARIO PARTICULAR B              </t>
  </si>
  <si>
    <t>SECRETARIO PARTICULAR C</t>
  </si>
  <si>
    <t>SECRETARIO PARTICULAR D</t>
  </si>
  <si>
    <t>SECRETARIO PARTICULAR DEL PROCURADOR</t>
  </si>
  <si>
    <t>SECRETARIO PARTICULAR DESPACHO</t>
  </si>
  <si>
    <t>SECRETARIO PARTICULAR E</t>
  </si>
  <si>
    <t xml:space="preserve">SECRETARIO PRIVADO                     </t>
  </si>
  <si>
    <t>SECRETARIO PRIVADO A</t>
  </si>
  <si>
    <t>SECRETARIO PRIVADO B</t>
  </si>
  <si>
    <t>SECRETARIO PRIVADO C</t>
  </si>
  <si>
    <t>SECRETARIO PRIVADO D</t>
  </si>
  <si>
    <t>SECRETARIO PRIVADO DESPACHO</t>
  </si>
  <si>
    <t>SECRETARIO PRIVADO E</t>
  </si>
  <si>
    <t>SECRETARIO TEC DE PROTECCION CIVIL</t>
  </si>
  <si>
    <t xml:space="preserve">SECRETARIO TECNICO                     </t>
  </si>
  <si>
    <t>SECRETARIO TECNICO A</t>
  </si>
  <si>
    <t>SECRETARIO TECNICO B</t>
  </si>
  <si>
    <t>SUBOFICIAL</t>
  </si>
  <si>
    <t>SUBCOORDINADOR</t>
  </si>
  <si>
    <t xml:space="preserve">SUBDELEGADO                            </t>
  </si>
  <si>
    <t>Mando Medio</t>
  </si>
  <si>
    <t>SUBDIR DE LA POLICIA DE PGJE</t>
  </si>
  <si>
    <t xml:space="preserve">SUBDIRECTOR                            </t>
  </si>
  <si>
    <t xml:space="preserve">SUBDIRECTOR A          </t>
  </si>
  <si>
    <t>SUBDIRECTOR B</t>
  </si>
  <si>
    <t>SUBDIRECTOR C</t>
  </si>
  <si>
    <t>SUBDIRECTOR CRIMINALISTA</t>
  </si>
  <si>
    <t xml:space="preserve">SUBDIRECTOR CRIMINALISTA A     </t>
  </si>
  <si>
    <t>SUBDIRECTOR DE AVERIGUACIONES PREVIAS</t>
  </si>
  <si>
    <t>SUBDIRECTOR DE CONTROL DE PROCESOS</t>
  </si>
  <si>
    <t>SUBDIRECTOR DEL SERVICIO</t>
  </si>
  <si>
    <t>SUBJEFE DE VIGILANCIA</t>
  </si>
  <si>
    <t>SUBPROCURADOR PROCEDIMIENTOS PENALES</t>
  </si>
  <si>
    <t>SUBPROCURADOR OPERATIVO</t>
  </si>
  <si>
    <t>SUBSECRETARIO DE SEGURIDAD PUBLICA</t>
  </si>
  <si>
    <t xml:space="preserve">SUPERVISOR                             </t>
  </si>
  <si>
    <t xml:space="preserve">SUPERVISOR A                          </t>
  </si>
  <si>
    <t>SUPERVISOR B</t>
  </si>
  <si>
    <t>SUPERVISOR C</t>
  </si>
  <si>
    <t xml:space="preserve">SUPERVISOR D                     </t>
  </si>
  <si>
    <t>SUPERVISOR E</t>
  </si>
  <si>
    <t>SUPERVISOR F</t>
  </si>
  <si>
    <t>SUPERVISOR JORNADA REDUCIDA</t>
  </si>
  <si>
    <t xml:space="preserve">TECNICO ASISTENTE                      </t>
  </si>
  <si>
    <t>TECNICO ASISTENTE A</t>
  </si>
  <si>
    <t>TECNICO ASISTENTE B</t>
  </si>
  <si>
    <t>TECNICO DE ILUMINACION Y SONIDO</t>
  </si>
  <si>
    <t>TECNICO DE ILUMINACION Y SONIDO A</t>
  </si>
  <si>
    <t>TECNICO DE ILUMINACION Y SONIDO B</t>
  </si>
  <si>
    <t>TRABAJADORA SOCIAL</t>
  </si>
  <si>
    <t>TRABAJADORA SOCIAL A</t>
  </si>
  <si>
    <t>TRABAJADORA SOCIAL B</t>
  </si>
  <si>
    <t>VELADOR</t>
  </si>
  <si>
    <t>VISITADOR AUXILIAR</t>
  </si>
  <si>
    <t>VISITADOR GENERAL</t>
  </si>
  <si>
    <t>ABOGADO</t>
  </si>
  <si>
    <t>Sindicalizado</t>
  </si>
  <si>
    <t>ABOGADO A</t>
  </si>
  <si>
    <t>ADMINISTRADOR</t>
  </si>
  <si>
    <t>ALBA&amp;IL</t>
  </si>
  <si>
    <t>ALBA&amp;IL A</t>
  </si>
  <si>
    <t>ALMACENISTA</t>
  </si>
  <si>
    <t>ANALISTA</t>
  </si>
  <si>
    <t>ANALISTA B</t>
  </si>
  <si>
    <t>ARCHIVISTA</t>
  </si>
  <si>
    <t>AUXILIAR ADMINISTRATIVO</t>
  </si>
  <si>
    <t>AUXILIAR DE COCINA</t>
  </si>
  <si>
    <t>AUXILIAR DE ENCUADERNACION</t>
  </si>
  <si>
    <t>AUXILIAR DE INFORMACION</t>
  </si>
  <si>
    <t>AYUDANTE DE COCINA</t>
  </si>
  <si>
    <t>CABO DE CONSTRUCCION</t>
  </si>
  <si>
    <t>CAJERO</t>
  </si>
  <si>
    <t>CAPTURISTA DE DATOS</t>
  </si>
  <si>
    <t>CHOFER</t>
  </si>
  <si>
    <t>CHOFER ESPECIALIZADO</t>
  </si>
  <si>
    <t>COCINERO (A)</t>
  </si>
  <si>
    <t>CUANTIFICADOR</t>
  </si>
  <si>
    <t>DIRECTOR DE BANDA DE MUSICA</t>
  </si>
  <si>
    <t>DISEÑADOR GRAFICO</t>
  </si>
  <si>
    <t>ELECTRICISTA</t>
  </si>
  <si>
    <t>ENCARGADO DE MANTENIMIENTO</t>
  </si>
  <si>
    <t>ENCARGADO DE VIVERO</t>
  </si>
  <si>
    <t>ENFERMERO</t>
  </si>
  <si>
    <t>FOTOGRAFO</t>
  </si>
  <si>
    <t>FOTOMECANICO</t>
  </si>
  <si>
    <t>GUARDAVIDAS A</t>
  </si>
  <si>
    <t>INSPECTOR ADMINISTRATIVO</t>
  </si>
  <si>
    <t>INSTRUCTOR TECNICO</t>
  </si>
  <si>
    <t>JEFE</t>
  </si>
  <si>
    <t>JEFE A</t>
  </si>
  <si>
    <t>JEFE B</t>
  </si>
  <si>
    <t>JEFE DE COCINA</t>
  </si>
  <si>
    <t>JEFE DE DEPARTAMENTO</t>
  </si>
  <si>
    <t>JEFE DE FORMACION Y DISEÑO</t>
  </si>
  <si>
    <t>JEFE DE GRUPO</t>
  </si>
  <si>
    <t>JEFE DE INTENDENCIA</t>
  </si>
  <si>
    <t>JEFE DE PROYECTO</t>
  </si>
  <si>
    <t>MAESTRO</t>
  </si>
  <si>
    <t>MAESTRO A</t>
  </si>
  <si>
    <t>MAESTRO B</t>
  </si>
  <si>
    <t>MAESTRO DE EDUC. FISICA</t>
  </si>
  <si>
    <t>MAESTRO DE TEATRO</t>
  </si>
  <si>
    <t>MAYORDOMO</t>
  </si>
  <si>
    <t>MECANICO</t>
  </si>
  <si>
    <t>MEDICO</t>
  </si>
  <si>
    <t>MEDICO B</t>
  </si>
  <si>
    <t>MUSICO</t>
  </si>
  <si>
    <t>MUSICO A</t>
  </si>
  <si>
    <t>MUSICO B</t>
  </si>
  <si>
    <t>NOTIFICADOR</t>
  </si>
  <si>
    <t>ODONTOLOGO</t>
  </si>
  <si>
    <t>OPERADOR DE EQUIPO DE COMPUTO</t>
  </si>
  <si>
    <t>OPERADOR DE EQUIPO PESADO</t>
  </si>
  <si>
    <t>PEON</t>
  </si>
  <si>
    <t>PEON A</t>
  </si>
  <si>
    <t>PRENSISTA</t>
  </si>
  <si>
    <t>PRENSISTA OFFSET</t>
  </si>
  <si>
    <t>PRENSISTA OFFSET A</t>
  </si>
  <si>
    <t>PROGRAMADOR DE SISTEMAS</t>
  </si>
  <si>
    <t>PROGRAMADOR DE SISTEMAS A</t>
  </si>
  <si>
    <t>PROMOTOR ARTISTICO</t>
  </si>
  <si>
    <t>PROMOTOR DE EVENTOS</t>
  </si>
  <si>
    <t>PROYECTISTA</t>
  </si>
  <si>
    <t>PSICOLOGO</t>
  </si>
  <si>
    <t>PSICOLOGO A</t>
  </si>
  <si>
    <t>PSICOTERAPEUTA</t>
  </si>
  <si>
    <t>SECRETARIA</t>
  </si>
  <si>
    <t>SECRETARIA A</t>
  </si>
  <si>
    <t>SECRETARIA B</t>
  </si>
  <si>
    <t>SECRETARIO GENERAL DE LA JUNTA</t>
  </si>
  <si>
    <t>SECRETARIO PRIMERO DE ACUERDOS</t>
  </si>
  <si>
    <t>SECRETARIO SEGUNDO DE ACUERDOS</t>
  </si>
  <si>
    <t>SOBRESTANTE</t>
  </si>
  <si>
    <t>SUPERVISOR</t>
  </si>
  <si>
    <t>SUPERVISOR A</t>
  </si>
  <si>
    <t>TECNICO ASISTENTE</t>
  </si>
  <si>
    <t>TECNICO ILUMINACION Y SONIDO A</t>
  </si>
  <si>
    <t>TOPOGRAFO</t>
  </si>
  <si>
    <t>VELADOR A</t>
  </si>
  <si>
    <t>TABULADOR DE PRESTACIONES 2017 DEL PODER EJECUTIVO DEL ESTADO DE COLIMA</t>
  </si>
  <si>
    <t>Total de Prestaciones Anuales Brutas</t>
  </si>
  <si>
    <t>Prestaciones Anuales</t>
  </si>
  <si>
    <t>Aguinaldo</t>
  </si>
  <si>
    <t>Prima Vacacional</t>
  </si>
  <si>
    <t>Canasta Basica</t>
  </si>
  <si>
    <t>Aportación al Fondo de Ahorro</t>
  </si>
  <si>
    <t>Puntualidad y Asistencia</t>
  </si>
  <si>
    <t>Estímulo Especial</t>
  </si>
  <si>
    <t>Ajuste de Calendario</t>
  </si>
  <si>
    <t>Estímulo Sindical</t>
  </si>
  <si>
    <t>Día de la Secretaría</t>
  </si>
  <si>
    <t>Bono del Burocrata</t>
  </si>
  <si>
    <t>Ayuda para Gastos Escolares</t>
  </si>
  <si>
    <t>Nivelación al Gasto Familiar</t>
  </si>
  <si>
    <t>Bono de la Feria</t>
  </si>
  <si>
    <t>Bono para compra de Juguetes</t>
  </si>
  <si>
    <t>TABULADOR 2017 DEL PODER EJECUTIVO DEL ESTADO DE COLIMA</t>
  </si>
  <si>
    <t>Percepción Mensual Neta</t>
  </si>
  <si>
    <t>Percepción Mensual Más Proporción de Aguinaldo y Prima Vacacional</t>
  </si>
  <si>
    <t>COSTO MENSUAL PROMEDIO DE REMUNERACIONES BRUTAS</t>
  </si>
  <si>
    <t>Sueldo Bruto Mensual</t>
  </si>
  <si>
    <t>Prestaciones Adicionales al Sueldo Bruto Mensual</t>
  </si>
  <si>
    <t>Aguinaldo y Prima Vacacional</t>
  </si>
  <si>
    <t>Seguridad Social</t>
  </si>
  <si>
    <t>Costo Mensual Promedio de Remuneraciones Brutas</t>
  </si>
  <si>
    <t>TABULADOR 2017 DE MANDOS MEDIOS Y SUPERIORES DEL PODER EJECUTIVO DEL ESTADO DE COLIMA</t>
  </si>
  <si>
    <t>TABULADOR DE SUELDOS 2017 DEL PERSONAL DE EDUCACION PUBLICA DEL ESTADO DE COLIMA</t>
  </si>
  <si>
    <t>Puestos del personal de apoyo y asistencia a la educación</t>
  </si>
  <si>
    <t>Tipo de Puesto</t>
  </si>
  <si>
    <t>Sobresueldo</t>
  </si>
  <si>
    <t>Previsión Social Múltiple</t>
  </si>
  <si>
    <t>Compensación Magisterio</t>
  </si>
  <si>
    <t>Compensación Temporal Compactad</t>
  </si>
  <si>
    <t>Asignación de apoyo a la docencia</t>
  </si>
  <si>
    <t>Ayuda por servicios a la docencia</t>
  </si>
  <si>
    <t>Ayuda, apoyo y asistencia</t>
  </si>
  <si>
    <t>ADMVO. ESPECIALIZADO II</t>
  </si>
  <si>
    <t>ADMVO. ESPECIALIZADO III</t>
  </si>
  <si>
    <t>ADMVO.ESPECIALIZADO TELES.II</t>
  </si>
  <si>
    <t>ADMVO.ESPECIALIZADO TELES.III</t>
  </si>
  <si>
    <t>ANALISTA ADMINISTRATIVO II</t>
  </si>
  <si>
    <t>ANALISTA ADMINISTRATIVO III</t>
  </si>
  <si>
    <t>ASISTENTE DE INSTRUCTOR II</t>
  </si>
  <si>
    <t>ASISTENTE DE INSTRUCTOR III</t>
  </si>
  <si>
    <t>ASIST. DE SERV. EN PLANTEL II</t>
  </si>
  <si>
    <t>ASIST. DE SERV. EN PLANTEL III</t>
  </si>
  <si>
    <t>ASIST.SERV. PLANTEL TELES. II</t>
  </si>
  <si>
    <t>ASIST.SERV. PLANTEL TELES. III</t>
  </si>
  <si>
    <t>ASIS.SERV.PLANTEL 1/2 TMPO.II</t>
  </si>
  <si>
    <t>ASIS.SERV.PLANTEL 1/2 TMPO.III</t>
  </si>
  <si>
    <t>AUXILIAR ADMVO. DE TELESEC.</t>
  </si>
  <si>
    <t>AUXILIAR DE SERV. Y MANTO. II</t>
  </si>
  <si>
    <t>AUXILIAR DE SERV. Y MANTO. III</t>
  </si>
  <si>
    <t>CHOFER II</t>
  </si>
  <si>
    <t>CHOFER III</t>
  </si>
  <si>
    <t>COORDINADOR GENERAL</t>
  </si>
  <si>
    <t>COORD. ESTATAL DE EDUC. FISICA</t>
  </si>
  <si>
    <t>DIRECTOR DE EDUCACION PUBLICA</t>
  </si>
  <si>
    <t>DIRECTOR DEL I.S.E.N.C.O.</t>
  </si>
  <si>
    <t>ENCARGADO II</t>
  </si>
  <si>
    <t>ENCARGADO III</t>
  </si>
  <si>
    <t>ESPECIALISTA TECNICO II</t>
  </si>
  <si>
    <t>ESPECIALISTA TECNICO III</t>
  </si>
  <si>
    <t>ELECTRICISTA II</t>
  </si>
  <si>
    <t>ELECTRICISTA III</t>
  </si>
  <si>
    <t>INSPECTOR ADMINISTRATIVO II</t>
  </si>
  <si>
    <t>INSPECTOR ADMINISTRATIVO III</t>
  </si>
  <si>
    <t>NI&amp;ERA II</t>
  </si>
  <si>
    <t>NI&amp;ERA III</t>
  </si>
  <si>
    <t>OFICIAL DE SERV. Y MANTO. II</t>
  </si>
  <si>
    <t>OFICIAL DE SERV. Y MANTO. III</t>
  </si>
  <si>
    <t>OPERADOR DE EQUIPO II</t>
  </si>
  <si>
    <t>OPERADOR DE EQUIPO III</t>
  </si>
  <si>
    <t>PERSONAL DE APOYO</t>
  </si>
  <si>
    <t>PROGRAMADOR ESPECIALIZADO II</t>
  </si>
  <si>
    <t>PROGRAMADOR ESPECIALIZADO III</t>
  </si>
  <si>
    <t>SECRETARIA DE APOYO II</t>
  </si>
  <si>
    <t>SECRETARIA DE APOYO III</t>
  </si>
  <si>
    <t>TAQUIMECANOGRAFA II</t>
  </si>
  <si>
    <t>TAQUIMECANOGRAFA III</t>
  </si>
  <si>
    <t>TRABAJADORA SOCIAL II</t>
  </si>
  <si>
    <t>TRABAJADORA SOCIAL III</t>
  </si>
  <si>
    <t>TECNICO BIBLIOTECARIO II</t>
  </si>
  <si>
    <t>TECNICO BIBLIOTECARIO III</t>
  </si>
  <si>
    <t>TECNICO ESPECIALIZADO II</t>
  </si>
  <si>
    <t>TECNICO ESPECIALIZADO III</t>
  </si>
  <si>
    <t>JEFE DEL DEPTO. PLANEAC. EDUC.</t>
  </si>
  <si>
    <t>JEFE DE COORD. BACH. E ISENCO</t>
  </si>
  <si>
    <t>ASIS. SERV PLANTEL 1/2 TMPO II</t>
  </si>
  <si>
    <t>AUX. SERV Y MANT. 1/2 TMPO. II</t>
  </si>
  <si>
    <t>SUBDIRECTOR ADMINISTRATIVO</t>
  </si>
  <si>
    <t>SUPERVISOR DE TV SEC III</t>
  </si>
  <si>
    <t>SUBDIRECTOR ADMVO.</t>
  </si>
  <si>
    <t>COORDINADOR</t>
  </si>
  <si>
    <t>DIRECTOR</t>
  </si>
  <si>
    <t>HORAS ADMINISTRATIVAS</t>
  </si>
  <si>
    <t>Elaboró: GONZALO PONCE MARTINEZ</t>
  </si>
  <si>
    <t>Vo. Bo. LEP MIGUEL VLADIMIR RODRIGUEZ AGUIRRE</t>
  </si>
  <si>
    <t>Jefe de Departamento de Nóminas de Magisterio Estatal</t>
  </si>
  <si>
    <t>Director de Educación Pública del Estado</t>
  </si>
  <si>
    <t>Puestos de profesores y educadoras</t>
  </si>
  <si>
    <t>Fortalecimiento Cocurricular</t>
  </si>
  <si>
    <t>Material Didáctico</t>
  </si>
  <si>
    <t>Previsión Salarial Múltiple</t>
  </si>
  <si>
    <t>Compensación Provisional Compactada</t>
  </si>
  <si>
    <t>Servicios Cocurriculares</t>
  </si>
  <si>
    <t>Asiganción Docente</t>
  </si>
  <si>
    <t>Compensación Carrera Magisterial</t>
  </si>
  <si>
    <t>EDUC. DE J/N II C/M NIVEL "C"</t>
  </si>
  <si>
    <t>EDUC. J/N C/M II NIVEL B</t>
  </si>
  <si>
    <t>PROF.PRIM.DIUR.C/M III NIVEL B</t>
  </si>
  <si>
    <t>EDUCADORA JARDIN DE NI&amp;OS II</t>
  </si>
  <si>
    <t>EDUCADORA JARDIN DE NI&amp;OS III</t>
  </si>
  <si>
    <t>EDUC.JARD. NI&amp;OS 3/4 TMPO. II</t>
  </si>
  <si>
    <t>EDUC.JARD. NI&amp;OS 3/4 TMPO. III</t>
  </si>
  <si>
    <t>EDUC. JARDIN DE NI&amp;OS C/M III</t>
  </si>
  <si>
    <t>PROFR. PRIM. DIURNA C/M III</t>
  </si>
  <si>
    <t>EDUC.DE J.DE N.C/M III NIVEL B</t>
  </si>
  <si>
    <t>PROF.PRIM.DIURNA C/M II NIV. C</t>
  </si>
  <si>
    <t>PREFECTO II</t>
  </si>
  <si>
    <t>PREFECTO III</t>
  </si>
  <si>
    <t>PROF. DE PRIM. NOCTURNA II C/M</t>
  </si>
  <si>
    <t>PROF. PRIM. NOCT. II C/M NIV B</t>
  </si>
  <si>
    <t>PROFR. PRIM. NIVEL BC C.M. II</t>
  </si>
  <si>
    <t>PROFR. DE PRIMARIA DIURNA II</t>
  </si>
  <si>
    <t>PROFR. DE PRIMARIA DIURNA III</t>
  </si>
  <si>
    <t>PROFR.DE PRIMARIA NOCTURNA II</t>
  </si>
  <si>
    <t>PROFR.DE PRIMARIA NOCTURNA III</t>
  </si>
  <si>
    <t>PROFR.PRIM.DIURNA 3/4 TMPO II</t>
  </si>
  <si>
    <t>PROFR.PRIM.DIURNA 3/4 TMPO III</t>
  </si>
  <si>
    <t>PROFR.PRIM.NOCT. 3/4 TMPO II</t>
  </si>
  <si>
    <t>PROFR.PRIM.NOCT. 3/4 TMPO III</t>
  </si>
  <si>
    <t>PROMOTOR II</t>
  </si>
  <si>
    <t>PROMOTOR III</t>
  </si>
  <si>
    <t>PROFR. PRIM. D.T/COMP. MIXTO</t>
  </si>
  <si>
    <t>PROFR. PRIM. D. C/M II NIVEL B</t>
  </si>
  <si>
    <t>EDUC. J. N. C/M III SUBSIDIADO</t>
  </si>
  <si>
    <t>PROFR.PRIM.D.C/M II SUBSUDIADO</t>
  </si>
  <si>
    <t>PROF.PRIM.D.C/M III SUBSIDIADO</t>
  </si>
  <si>
    <t>PROFR. PRIM. DIURNA C/M  II</t>
  </si>
  <si>
    <t>EDUC. JARDIN DE NI&amp;OS C/M II</t>
  </si>
  <si>
    <t>EDUC.J.NI&amp;OS C.M.II SUBSIDIADO</t>
  </si>
  <si>
    <t>PROF. PRIM. NOCT. III C/M</t>
  </si>
  <si>
    <t>EDUC. J/N C/M III NIVEL "B" SUBSIDIADO</t>
  </si>
  <si>
    <t>PROF. PRIM. DIURNA C/M II NIV. D</t>
  </si>
  <si>
    <t>PROF PRIM DIUR C/M III NIV C</t>
  </si>
  <si>
    <t>PROF PRIM DIUR C/M III NIV D</t>
  </si>
  <si>
    <t>EDUC J/N C/M II NIVEL D</t>
  </si>
  <si>
    <t>PROF PRIM NOCT II C/M NIV C</t>
  </si>
  <si>
    <t>PROF. PRIM. NOCT. III C/M NIVEL B</t>
  </si>
  <si>
    <t>PROF. PRIM. DIURNA C/M II NIV. "E"</t>
  </si>
  <si>
    <t>EDUCADORA DE J/N C/M III NIVEL "C"</t>
  </si>
  <si>
    <t>PROF PRIM NOCT II C/M NIV D</t>
  </si>
  <si>
    <t>EDUC J/N C/M II NIVEL "E"</t>
  </si>
  <si>
    <t>EDUC.J.NI&amp;OS C.M.II  NIVEL B SUBSIDIADO</t>
  </si>
  <si>
    <t>PROF.PRIM.D.C/M III  NIVEL B SUBSIDIADO</t>
  </si>
  <si>
    <t>Horas Catedráticos</t>
  </si>
  <si>
    <t>ACOMPA&amp;ANTE DE MUSICA II</t>
  </si>
  <si>
    <t>CAT. EDUC. FIS. PRIMARIA II</t>
  </si>
  <si>
    <t>CAT. EDUC. FIS. PRIMARIA III</t>
  </si>
  <si>
    <t>CATEDRATICO DE SECUNDARIA II</t>
  </si>
  <si>
    <t>CATEDRATICO DE SECUNDARIA III</t>
  </si>
  <si>
    <t>DIR. DE CENTRO ECON. DOM. II</t>
  </si>
  <si>
    <t>DIR. DE CENTRO ECON. DOM. III</t>
  </si>
  <si>
    <t>INSTRUCTOR ESPECIAL II</t>
  </si>
  <si>
    <t>INSTRUCTOR ESPECIAL III</t>
  </si>
  <si>
    <t>PROFR. EDUC. FISICA PRIM. II</t>
  </si>
  <si>
    <t>PROFR. EDUC. FISICA PRIM. III</t>
  </si>
  <si>
    <t>PROFR. EDUC. FIS.PRIM. C/M II</t>
  </si>
  <si>
    <t>PROFR. EDUC. FIS.PRIM. C/M III</t>
  </si>
  <si>
    <t>PROFR. EDUC. FIS.PRIM. C/M II NIV. "B"</t>
  </si>
  <si>
    <t>MTRO. ESPECIAL DE PRIMARIA II</t>
  </si>
  <si>
    <t>MTRO. ESPECIAL DE PRIMARIA III</t>
  </si>
  <si>
    <t>CAT. DE SEC. C/M II NIVEL C</t>
  </si>
  <si>
    <t>PROF.EDU.FIS.PRIM.C/M II NIV.C</t>
  </si>
  <si>
    <t>HRS. CAT. SEC. C/M II NIVEL B</t>
  </si>
  <si>
    <t>CATEDRATICO SECUNDARIA C/M  II</t>
  </si>
  <si>
    <t>CATEDRATICO SECUNDARIA C/M III</t>
  </si>
  <si>
    <t>ACOMPA&amp;ANTE DE MUSICA CM II</t>
  </si>
  <si>
    <t>CAT. SEC. NIVEL B CM III</t>
  </si>
  <si>
    <t>SUPERVISOR DE C.E.D. II</t>
  </si>
  <si>
    <t>SUPERVISOR DE C.E.D III</t>
  </si>
  <si>
    <t>SUPERVISOR DE C.E.D. III</t>
  </si>
  <si>
    <t>CAT. DE SEC. C/M III NIVEL "C"</t>
  </si>
  <si>
    <t>PROF. EDU. FIS. PRIM. C/M II NIVEL "D"</t>
  </si>
  <si>
    <t>CAT. DE SEC. C/M III NIVEL "D"</t>
  </si>
  <si>
    <t>CAT DE SEC C/M II NIVEL D</t>
  </si>
  <si>
    <t>Puestos de Directivos de Primaria y Jardín de Niños</t>
  </si>
  <si>
    <t>Compensación Fortalecimiento Curricular</t>
  </si>
  <si>
    <t>INSP. DE J/N C/M II</t>
  </si>
  <si>
    <t>INSP. DE PRIM. C/M II NIVEL B</t>
  </si>
  <si>
    <t>DIR PRIM DIUR C/M II NIVEL "C"</t>
  </si>
  <si>
    <t>DIRECT. PRIM. NOCT. C/M II</t>
  </si>
  <si>
    <t>DIRECTOR JARDIN DE NI&amp;OS II</t>
  </si>
  <si>
    <t>DIRECTOR JARDIN DE NI&amp;OS III</t>
  </si>
  <si>
    <t>DIRECTOR PRIMARIA DIURNA II</t>
  </si>
  <si>
    <t>DIRECTOR PRIMARIA DIURNA III</t>
  </si>
  <si>
    <t>DIRECTOR PRIMARIA NOCTURNA II</t>
  </si>
  <si>
    <t>DIRECTOR PRIMARIA NOCTURNA III</t>
  </si>
  <si>
    <t>DIR. DE PRIM. DIURNA C/M II</t>
  </si>
  <si>
    <t>DIR. DE PRIM. DIURNA C/M III</t>
  </si>
  <si>
    <t>DIREC. DE  PREESC .C/M II</t>
  </si>
  <si>
    <t>DIREC. DE PREESC. C/M III</t>
  </si>
  <si>
    <t>INSP. PRIM. TIT. UPN C/M II</t>
  </si>
  <si>
    <t>INSP. PREESC. TIT. UPN C/M II</t>
  </si>
  <si>
    <t>INSPECTOR DE J/N C/M III</t>
  </si>
  <si>
    <t>INSPECTOR DE PRIMARIA C/M II</t>
  </si>
  <si>
    <t>INSP. DE JARDIN DE NI&amp;OS II</t>
  </si>
  <si>
    <t>INSPE. DE J/N III</t>
  </si>
  <si>
    <t>INSPECTOR DE PRIMARIA II</t>
  </si>
  <si>
    <t>INSPECTOR DE PRIMARIA C/M III</t>
  </si>
  <si>
    <t>INSP. DE PRIMARIA NOCTURNA II</t>
  </si>
  <si>
    <t>INSP. DE PRIMARIA NOCTURNA III</t>
  </si>
  <si>
    <t>INSP. PRIM. TIT. UPN II</t>
  </si>
  <si>
    <t>INSP. PREESC. TIT. UPN II</t>
  </si>
  <si>
    <t>DIR.PRIM.DIURNA C/M II NIVEL B</t>
  </si>
  <si>
    <t>INSP. DE J./N C/M II NIVEL "B"</t>
  </si>
  <si>
    <t>ISNP PRIM DIUR III</t>
  </si>
  <si>
    <t>INSP. PRIM. C/M III NIVEL "B"</t>
  </si>
  <si>
    <t>DIR. DE J/N C/M II NIVEL "B"</t>
  </si>
  <si>
    <t>DIR. PRIM. NOCT. C/M II NIV B</t>
  </si>
  <si>
    <t>INSP. PRIM. C/M III NIVEL "C"</t>
  </si>
  <si>
    <t>INSP. DE J/N C/M II NIVEL "C"</t>
  </si>
  <si>
    <t>DIRECT. PRIM. NOCT. C/M III NIV. B</t>
  </si>
  <si>
    <t>DIR PRIM DIUR C/M II NIVEL "D"</t>
  </si>
  <si>
    <t>INSP. DE J/N C/M II NIVEL "D"</t>
  </si>
  <si>
    <t>INSP. DE J/N C/M III NIVEL "D"</t>
  </si>
  <si>
    <t>INSP. PRIM. C/M III NIVEL "D"</t>
  </si>
  <si>
    <t>DIRECTOR DE J/N C/M II NIVEL "C"</t>
  </si>
  <si>
    <t>DIR PRIM DIUR C/M III NIVEL "C"</t>
  </si>
  <si>
    <t>DIR PRIM DIUR C/M II NIVEL "E"</t>
  </si>
  <si>
    <t>Puestos de Directivos de Secundaria</t>
  </si>
  <si>
    <t>SUB. DIR. SEC. C/M III NIVEL "E"</t>
  </si>
  <si>
    <t>DIRECT. SEC. III C/M NIVEL "D"</t>
  </si>
  <si>
    <t>SUBDIR. SEC. C/M II NIVEL"B"</t>
  </si>
  <si>
    <t>DIRECTOR SECUNDARIA II</t>
  </si>
  <si>
    <t>DIRECTOR SECUNDARIA III</t>
  </si>
  <si>
    <t>DIR. DE SECUNDARIA C/M II</t>
  </si>
  <si>
    <t>DIR. DE SECUNDARIA C/M III</t>
  </si>
  <si>
    <t>INSP. DE SECUNDARIA II 40.86%</t>
  </si>
  <si>
    <t>INSP. DE SECUNDARIA III 40.86%</t>
  </si>
  <si>
    <t>DIR. DE SEC. C/M III NIVEL C</t>
  </si>
  <si>
    <t>INSP. DE SEC. C/M II</t>
  </si>
  <si>
    <t>DIR. DE SEC. C/M II NIVEL B</t>
  </si>
  <si>
    <t>SUBDIRECTOR DE SEC. II 31.06%</t>
  </si>
  <si>
    <t>SUBDIRECTOR DE SEC. III 31.06%</t>
  </si>
  <si>
    <t>SUBDIR. DE SECUNDARIA C/M II</t>
  </si>
  <si>
    <t>SUBDIR. DE SECUNDARIA C/M III</t>
  </si>
  <si>
    <t>SUBDIR.SEC. NIVEL "C" C.M. II</t>
  </si>
  <si>
    <t>SUBDIR.SEC. NIVEL "C" C.M. III</t>
  </si>
  <si>
    <t>INSP. SEC. C/M II NIVEL "B"</t>
  </si>
  <si>
    <t>DIRECT. SEC. C/M II NIV. C</t>
  </si>
  <si>
    <t>INSP DE SEC C/M III NIVEL B</t>
  </si>
  <si>
    <t>DIR DE SEC C/M III NIVEL E</t>
  </si>
  <si>
    <t>SUBDIR.SEC. C/M II NIVEL D</t>
  </si>
  <si>
    <t>INSP. SEC. C/M II NIVEL "C"</t>
  </si>
  <si>
    <t>DIRECTOR DE SEC. C/M II NIVEL "D"</t>
  </si>
  <si>
    <t>Puestos de personal de Telesecundarias</t>
  </si>
  <si>
    <t>Puesto</t>
  </si>
  <si>
    <t>DIR TEC DE TELES C/M III NIVEL "B"</t>
  </si>
  <si>
    <t>CAT. TELESEC. C.M. ZONA II</t>
  </si>
  <si>
    <t>CAT. TELESEC. C.M. ZONA III</t>
  </si>
  <si>
    <t>CAT. DE TELESEC. C/ESPEC. II</t>
  </si>
  <si>
    <t>CAT. DE TELESEC. C/ESPEC. III</t>
  </si>
  <si>
    <t>CAT. DE TELESEC. S/ESPEC. II</t>
  </si>
  <si>
    <t>CAT. DE TELESEC. S/ESPEC. III</t>
  </si>
  <si>
    <t>CAT. TELESEC. C/M II NIVEL "B"</t>
  </si>
  <si>
    <t>EDUC. DE J. DE N. SUBSIDIADO II</t>
  </si>
  <si>
    <t>EDUC. DE J. DE N. SUBSIDIADO III</t>
  </si>
  <si>
    <t>DIR. TEC. DE TELES. II</t>
  </si>
  <si>
    <t>DIR. TEC. DE TELES. C/M. II</t>
  </si>
  <si>
    <t>DIR. TEC. DE TELES. III</t>
  </si>
  <si>
    <t>DIR. TEC. DE TELES. C/M. III</t>
  </si>
  <si>
    <t>PROFR. DE PRIM. SUBSIDIADO II</t>
  </si>
  <si>
    <t>PROFR. DE PRIM. SUBSIDIADO III</t>
  </si>
  <si>
    <t>CAT. TELESEC. C/M III NIVEL B</t>
  </si>
  <si>
    <t>SUPERVISOR DE TELESECUNDARIA</t>
  </si>
  <si>
    <t>CAT. TELESEC. C/M III NIVEL C</t>
  </si>
  <si>
    <t>CAT. TELESEC. C/M II NIVEL "C"</t>
  </si>
  <si>
    <t>CAT DE TELESECUNDARIA III</t>
  </si>
  <si>
    <t>DIR TEC TEL C/M II NIV B</t>
  </si>
  <si>
    <t>CAT TELES C/M III NIV D</t>
  </si>
  <si>
    <t>DIR TEC DE TELES C/M III NIVEL "C"</t>
  </si>
  <si>
    <t>CAT. TELESEC. C/M II NIVEL "D"</t>
  </si>
  <si>
    <t>DIR TEC TEL C/M II NIV C</t>
  </si>
  <si>
    <t>DIR TEC DE TELES C/M III NIVEL "D"</t>
  </si>
  <si>
    <t>CAT TELES C/M III NIV "E"</t>
  </si>
  <si>
    <t>CAT. TELESEC. C/M II NIVEL "E"</t>
  </si>
  <si>
    <t>Puestos de personal del ISENCO</t>
  </si>
  <si>
    <t>Compensación por actuación y productividad</t>
  </si>
  <si>
    <t>ASIST. DE SERV. HOMOLOGADO</t>
  </si>
  <si>
    <t>ANALISTA SIST.ADMVO.HOMOLOGADO</t>
  </si>
  <si>
    <t>ANALISTA TECNICO HOMOLOGADO</t>
  </si>
  <si>
    <t>BIBLIOTECARIO HOMOLOGADO</t>
  </si>
  <si>
    <t>P.ENS.SUP.ASIGN. "B"</t>
  </si>
  <si>
    <t>P.ENS.SUP.ASOC. "A" 20H.</t>
  </si>
  <si>
    <t>P.ENS.SUP.ASOC. "A" 30H.</t>
  </si>
  <si>
    <t>P.ENS.SUP.ASOC. "A" 40H.</t>
  </si>
  <si>
    <t>P.ENS.SUP.ASOC. "B" 20H.</t>
  </si>
  <si>
    <t>P.ENS.SUP.ASOC. "B" 30H.</t>
  </si>
  <si>
    <t>P.ENS.SUP.ASOC. "B" 40H.</t>
  </si>
  <si>
    <t>P.ENS.SUP.ASOC. "C" 20H.</t>
  </si>
  <si>
    <t>P.ENS.SUP.ASOC. "C" 30H.</t>
  </si>
  <si>
    <t>P.ENS.SUP.ASOC. "C" 40H.</t>
  </si>
  <si>
    <t>P.ENS.SUP.TIT. "A" 20H.</t>
  </si>
  <si>
    <t>P.ENS.SUP.TIT. "A" 30H.</t>
  </si>
  <si>
    <t>P.ENS.SUP.TIT. "A" 40H.</t>
  </si>
  <si>
    <t>P.ENS.SUP.TIT. "B" 20H.</t>
  </si>
  <si>
    <t>P.ENS.SUP.TIT. "B" 30H.</t>
  </si>
  <si>
    <t>P.ENS.SUP.TIT. "B" 40H.</t>
  </si>
  <si>
    <t>P.ENS.SUP.TIT. "C" 20H.</t>
  </si>
  <si>
    <t>P.ENS.SUP.TIT. "C" 30H.</t>
  </si>
  <si>
    <t>P.ENS.SUP.TIT. "C" 40H.</t>
  </si>
  <si>
    <t>P.ENS.SUP.TIT. "C" 12H.</t>
  </si>
  <si>
    <t>P.ENS.SUP.ASIGN. "B" SUBSIDIADO</t>
  </si>
  <si>
    <t>P.ENS.SUP.ASIGN. "B" III</t>
  </si>
  <si>
    <t>P.ENS.SUP.TIT. "C" 40H III</t>
  </si>
  <si>
    <t>Vo. Bo. M.A. RAFAEL LOPEZ DEL RIO</t>
  </si>
  <si>
    <t>Elaboró: LIC. HAMIN LEGASPI SOTO</t>
  </si>
  <si>
    <t>DIRECTOR DE ADMINISTRACIÓN DE PERSONAL</t>
  </si>
  <si>
    <t>DIRECTOR GENERAL DE CAPITAL HUMANO</t>
  </si>
  <si>
    <t>Nota: existen otras prestaciones anuales especiales que se otorgan si los trabajadores cumplen diferentes requisitos. Estas prestaciones son las siguientes:</t>
  </si>
  <si>
    <t>Bono de productividad.- 10 días de sueldo sobresueldo, ayuda para renta, previsión social múltiple, ayuda para transporte y despensa.</t>
  </si>
  <si>
    <t>Ayuda para lentes.- $735.35 anuales para personal sindicalizado</t>
  </si>
  <si>
    <t>Estímulo del día de la madre.- $1865.64 anuales para personal sindicalizado</t>
  </si>
  <si>
    <t>Estímulo del día de la madre.- $1366.18 anuales para personal de confianza</t>
  </si>
  <si>
    <t>Estímulo del día del padre.- $869.07 anuales para personal sindicalizado</t>
  </si>
  <si>
    <t>Bono de capacitación.- $1593.00 anuales para personal sindicalizado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</si>
</sst>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7" formatCode="&quot;$&quot;#,##0.00;\-&quot;$&quot;#,##0.00"/>
    <numFmt numFmtId="43" formatCode="_-* #,##0.00_-;\-* #,##0.00_-;_-* &quot;-&quot;??_-;_-@_-"/>
    <numFmt numFmtId="164" formatCode="&quot;$&quot;#,##0.00"/>
  </numFmts>
  <fonts count="22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0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8"/>
      <color theme="1"/>
      <name val="Arial"/>
      <family val="2"/>
    </font>
    <font>
      <b/>
      <sz val="12"/>
      <name val="Arial"/>
      <family val="2"/>
    </font>
    <font>
      <b/>
      <sz val="8"/>
      <name val="Calibri"/>
      <family val="2"/>
      <scheme val="minor"/>
    </font>
    <font>
      <sz val="9"/>
      <name val="Trebuchet MS"/>
      <family val="2"/>
    </font>
    <font>
      <b/>
      <sz val="9"/>
      <name val="Trebuchet MS"/>
      <family val="2"/>
    </font>
    <font>
      <b/>
      <sz val="8"/>
      <name val="Trebuchet MS"/>
      <family val="2"/>
    </font>
    <font>
      <b/>
      <sz val="7"/>
      <name val="Arial"/>
      <family val="2"/>
    </font>
    <font>
      <sz val="10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</fills>
  <borders count="16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6" fillId="0" borderId="0"/>
    <xf numFmtId="0" fontId="5" fillId="0" borderId="0"/>
    <xf numFmtId="0" fontId="7" fillId="0" borderId="0"/>
    <xf numFmtId="43" fontId="5" fillId="0" borderId="0" applyFont="0" applyFill="0" applyBorder="0" applyAlignment="0" applyProtection="0"/>
  </cellStyleXfs>
  <cellXfs count="110">
    <xf numFmtId="0" fontId="0" fillId="0" borderId="0" xfId="0"/>
    <xf numFmtId="0" fontId="2" fillId="2" borderId="2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0" fillId="0" borderId="4" xfId="0" applyBorder="1" applyAlignment="1">
      <alignment vertical="center"/>
    </xf>
    <xf numFmtId="0" fontId="2" fillId="0" borderId="2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2" xfId="0" applyBorder="1" applyAlignment="1">
      <alignment vertical="center"/>
    </xf>
    <xf numFmtId="0" fontId="0" fillId="0" borderId="0" xfId="0" applyAlignment="1">
      <alignment vertical="center"/>
    </xf>
    <xf numFmtId="0" fontId="0" fillId="0" borderId="4" xfId="0" applyBorder="1" applyAlignment="1">
      <alignment horizontal="center" vertical="center"/>
    </xf>
    <xf numFmtId="0" fontId="5" fillId="0" borderId="0" xfId="3" applyAlignment="1">
      <alignment horizontal="center" vertical="center"/>
    </xf>
    <xf numFmtId="0" fontId="5" fillId="0" borderId="0" xfId="3" applyAlignment="1">
      <alignment vertical="center"/>
    </xf>
    <xf numFmtId="0" fontId="5" fillId="0" borderId="0" xfId="3"/>
    <xf numFmtId="0" fontId="11" fillId="3" borderId="2" xfId="3" applyFont="1" applyFill="1" applyBorder="1" applyAlignment="1">
      <alignment horizontal="center" vertical="center" wrapText="1"/>
    </xf>
    <xf numFmtId="43" fontId="11" fillId="3" borderId="2" xfId="2" applyFont="1" applyFill="1" applyBorder="1" applyAlignment="1">
      <alignment horizontal="center" vertical="center" wrapText="1"/>
    </xf>
    <xf numFmtId="0" fontId="13" fillId="0" borderId="2" xfId="3" applyFont="1" applyFill="1" applyBorder="1" applyAlignment="1">
      <alignment vertical="center"/>
    </xf>
    <xf numFmtId="10" fontId="13" fillId="0" borderId="2" xfId="3" applyNumberFormat="1" applyFont="1" applyFill="1" applyBorder="1" applyAlignment="1">
      <alignment horizontal="center" vertical="center" wrapText="1"/>
    </xf>
    <xf numFmtId="10" fontId="13" fillId="0" borderId="2" xfId="3" applyNumberFormat="1" applyFont="1" applyFill="1" applyBorder="1" applyAlignment="1">
      <alignment horizontal="center" vertical="center"/>
    </xf>
    <xf numFmtId="164" fontId="11" fillId="0" borderId="2" xfId="3" applyNumberFormat="1" applyFont="1" applyFill="1" applyBorder="1" applyAlignment="1">
      <alignment horizontal="center" vertical="center"/>
    </xf>
    <xf numFmtId="164" fontId="13" fillId="0" borderId="2" xfId="2" applyNumberFormat="1" applyFont="1" applyFill="1" applyBorder="1" applyAlignment="1">
      <alignment horizontal="center" vertical="center"/>
    </xf>
    <xf numFmtId="164" fontId="13" fillId="0" borderId="2" xfId="1" applyNumberFormat="1" applyFont="1" applyFill="1" applyBorder="1" applyAlignment="1">
      <alignment horizontal="center" vertical="center"/>
    </xf>
    <xf numFmtId="0" fontId="13" fillId="0" borderId="2" xfId="5" applyFont="1" applyFill="1" applyBorder="1" applyAlignment="1">
      <alignment vertical="center"/>
    </xf>
    <xf numFmtId="0" fontId="13" fillId="0" borderId="2" xfId="3" applyFont="1" applyFill="1" applyBorder="1" applyAlignment="1">
      <alignment horizontal="center" vertical="center"/>
    </xf>
    <xf numFmtId="164" fontId="14" fillId="0" borderId="2" xfId="6" applyNumberFormat="1" applyFont="1" applyFill="1" applyBorder="1" applyAlignment="1">
      <alignment horizontal="center" vertical="center"/>
    </xf>
    <xf numFmtId="0" fontId="13" fillId="0" borderId="2" xfId="3" applyFont="1" applyFill="1" applyBorder="1" applyAlignment="1">
      <alignment horizontal="left" vertical="center"/>
    </xf>
    <xf numFmtId="49" fontId="13" fillId="0" borderId="2" xfId="3" applyNumberFormat="1" applyFont="1" applyFill="1" applyBorder="1" applyAlignment="1">
      <alignment vertical="center"/>
    </xf>
    <xf numFmtId="0" fontId="14" fillId="0" borderId="2" xfId="6" applyFont="1" applyFill="1" applyBorder="1" applyAlignment="1">
      <alignment vertical="center"/>
    </xf>
    <xf numFmtId="49" fontId="13" fillId="0" borderId="2" xfId="4" applyNumberFormat="1" applyFont="1" applyFill="1" applyBorder="1" applyAlignment="1">
      <alignment vertical="center"/>
    </xf>
    <xf numFmtId="0" fontId="14" fillId="0" borderId="2" xfId="6" applyFont="1" applyFill="1" applyBorder="1" applyAlignment="1">
      <alignment horizontal="left" vertical="center" wrapText="1"/>
    </xf>
    <xf numFmtId="0" fontId="12" fillId="3" borderId="2" xfId="3" applyFont="1" applyFill="1" applyBorder="1" applyAlignment="1">
      <alignment horizontal="center" vertical="center" wrapText="1"/>
    </xf>
    <xf numFmtId="164" fontId="13" fillId="0" borderId="2" xfId="3" applyNumberFormat="1" applyFont="1" applyFill="1" applyBorder="1" applyAlignment="1">
      <alignment horizontal="center" vertical="center"/>
    </xf>
    <xf numFmtId="0" fontId="11" fillId="3" borderId="2" xfId="3" applyFont="1" applyFill="1" applyBorder="1" applyAlignment="1">
      <alignment horizontal="center" vertical="center"/>
    </xf>
    <xf numFmtId="4" fontId="11" fillId="3" borderId="2" xfId="3" applyNumberFormat="1" applyFont="1" applyFill="1" applyBorder="1" applyAlignment="1">
      <alignment horizontal="center" vertical="center" wrapText="1"/>
    </xf>
    <xf numFmtId="0" fontId="16" fillId="0" borderId="0" xfId="3" applyFont="1" applyAlignment="1">
      <alignment horizontal="center" vertical="center"/>
    </xf>
    <xf numFmtId="49" fontId="13" fillId="0" borderId="2" xfId="3" applyNumberFormat="1" applyFont="1" applyFill="1" applyBorder="1" applyAlignment="1">
      <alignment horizontal="center" vertical="center"/>
    </xf>
    <xf numFmtId="164" fontId="11" fillId="0" borderId="2" xfId="2" applyNumberFormat="1" applyFont="1" applyFill="1" applyBorder="1" applyAlignment="1">
      <alignment horizontal="center" vertical="center" wrapText="1"/>
    </xf>
    <xf numFmtId="164" fontId="13" fillId="0" borderId="2" xfId="2" applyNumberFormat="1" applyFont="1" applyFill="1" applyBorder="1" applyAlignment="1">
      <alignment horizontal="center" vertical="center" wrapText="1"/>
    </xf>
    <xf numFmtId="0" fontId="9" fillId="0" borderId="0" xfId="3" applyFont="1" applyFill="1" applyAlignment="1">
      <alignment vertical="center"/>
    </xf>
    <xf numFmtId="0" fontId="17" fillId="0" borderId="0" xfId="3" applyFont="1" applyFill="1" applyAlignment="1">
      <alignment horizontal="center" vertical="center"/>
    </xf>
    <xf numFmtId="4" fontId="17" fillId="0" borderId="0" xfId="7" applyNumberFormat="1" applyFont="1" applyFill="1" applyAlignment="1">
      <alignment horizontal="center" vertical="center"/>
    </xf>
    <xf numFmtId="4" fontId="17" fillId="0" borderId="0" xfId="3" applyNumberFormat="1" applyFont="1" applyFill="1" applyAlignment="1">
      <alignment vertical="center"/>
    </xf>
    <xf numFmtId="0" fontId="17" fillId="0" borderId="0" xfId="3" applyFont="1" applyAlignment="1">
      <alignment horizontal="center" vertical="center"/>
    </xf>
    <xf numFmtId="4" fontId="17" fillId="0" borderId="0" xfId="3" applyNumberFormat="1" applyFont="1" applyAlignment="1">
      <alignment vertical="center"/>
    </xf>
    <xf numFmtId="43" fontId="17" fillId="0" borderId="0" xfId="7" applyFont="1" applyFill="1" applyAlignment="1">
      <alignment horizontal="center" vertical="center"/>
    </xf>
    <xf numFmtId="0" fontId="17" fillId="0" borderId="0" xfId="3" applyFont="1" applyBorder="1" applyAlignment="1">
      <alignment vertical="center"/>
    </xf>
    <xf numFmtId="0" fontId="17" fillId="0" borderId="0" xfId="3" applyFont="1" applyAlignment="1">
      <alignment vertical="center"/>
    </xf>
    <xf numFmtId="0" fontId="9" fillId="0" borderId="0" xfId="3" applyFont="1" applyFill="1" applyAlignment="1">
      <alignment horizontal="center" vertical="center"/>
    </xf>
    <xf numFmtId="4" fontId="13" fillId="0" borderId="0" xfId="3" applyNumberFormat="1" applyFont="1" applyFill="1" applyAlignment="1">
      <alignment vertical="center" wrapText="1"/>
    </xf>
    <xf numFmtId="43" fontId="13" fillId="0" borderId="0" xfId="2" applyFont="1" applyFill="1" applyAlignment="1">
      <alignment horizontal="center" vertical="center" wrapText="1"/>
    </xf>
    <xf numFmtId="4" fontId="13" fillId="0" borderId="0" xfId="2" applyNumberFormat="1" applyFont="1" applyFill="1" applyAlignment="1">
      <alignment vertical="center" wrapText="1"/>
    </xf>
    <xf numFmtId="0" fontId="9" fillId="0" borderId="0" xfId="3" applyFont="1" applyAlignment="1">
      <alignment vertical="center"/>
    </xf>
    <xf numFmtId="0" fontId="9" fillId="0" borderId="0" xfId="3" applyFont="1" applyAlignment="1">
      <alignment horizontal="center" vertical="center"/>
    </xf>
    <xf numFmtId="4" fontId="13" fillId="0" borderId="0" xfId="3" applyNumberFormat="1" applyFont="1" applyAlignment="1">
      <alignment vertical="center" wrapText="1"/>
    </xf>
    <xf numFmtId="49" fontId="11" fillId="3" borderId="2" xfId="5" applyNumberFormat="1" applyFont="1" applyFill="1" applyBorder="1" applyAlignment="1">
      <alignment horizontal="center" vertical="center"/>
    </xf>
    <xf numFmtId="49" fontId="11" fillId="3" borderId="2" xfId="5" applyNumberFormat="1" applyFont="1" applyFill="1" applyBorder="1" applyAlignment="1">
      <alignment horizontal="center" vertical="center" wrapText="1"/>
    </xf>
    <xf numFmtId="4" fontId="11" fillId="3" borderId="2" xfId="5" applyNumberFormat="1" applyFont="1" applyFill="1" applyBorder="1" applyAlignment="1">
      <alignment horizontal="center" vertical="center" wrapText="1"/>
    </xf>
    <xf numFmtId="49" fontId="13" fillId="0" borderId="2" xfId="5" applyNumberFormat="1" applyFont="1" applyBorder="1" applyAlignment="1">
      <alignment vertical="center"/>
    </xf>
    <xf numFmtId="49" fontId="13" fillId="0" borderId="2" xfId="5" applyNumberFormat="1" applyFont="1" applyBorder="1" applyAlignment="1">
      <alignment horizontal="center" vertical="center"/>
    </xf>
    <xf numFmtId="164" fontId="13" fillId="0" borderId="2" xfId="5" applyNumberFormat="1" applyFont="1" applyBorder="1" applyAlignment="1">
      <alignment horizontal="center" vertical="center"/>
    </xf>
    <xf numFmtId="7" fontId="13" fillId="0" borderId="2" xfId="7" applyNumberFormat="1" applyFont="1" applyFill="1" applyBorder="1" applyAlignment="1">
      <alignment horizontal="center" vertical="center"/>
    </xf>
    <xf numFmtId="0" fontId="11" fillId="3" borderId="7" xfId="5" applyFont="1" applyFill="1" applyBorder="1" applyAlignment="1">
      <alignment horizontal="center" vertical="center"/>
    </xf>
    <xf numFmtId="0" fontId="19" fillId="0" borderId="0" xfId="3" applyFont="1" applyAlignment="1">
      <alignment vertical="center"/>
    </xf>
    <xf numFmtId="164" fontId="5" fillId="0" borderId="0" xfId="3" applyNumberFormat="1"/>
    <xf numFmtId="49" fontId="17" fillId="0" borderId="0" xfId="3" applyNumberFormat="1" applyFont="1" applyFill="1" applyAlignment="1"/>
    <xf numFmtId="0" fontId="17" fillId="0" borderId="0" xfId="3" applyFont="1" applyFill="1" applyAlignment="1">
      <alignment vertical="center"/>
    </xf>
    <xf numFmtId="0" fontId="18" fillId="0" borderId="0" xfId="3" applyFont="1" applyAlignment="1">
      <alignment vertical="center"/>
    </xf>
    <xf numFmtId="0" fontId="13" fillId="0" borderId="0" xfId="5" applyFont="1" applyFill="1" applyBorder="1" applyAlignment="1">
      <alignment vertical="center"/>
    </xf>
    <xf numFmtId="49" fontId="13" fillId="0" borderId="0" xfId="5" applyNumberFormat="1" applyFont="1" applyBorder="1" applyAlignment="1">
      <alignment horizontal="center" vertical="center"/>
    </xf>
    <xf numFmtId="7" fontId="13" fillId="0" borderId="0" xfId="7" applyNumberFormat="1" applyFont="1" applyFill="1" applyBorder="1" applyAlignment="1">
      <alignment horizontal="center" vertical="center"/>
    </xf>
    <xf numFmtId="0" fontId="19" fillId="0" borderId="0" xfId="3" applyFont="1" applyFill="1" applyAlignment="1">
      <alignment vertical="center"/>
    </xf>
    <xf numFmtId="0" fontId="11" fillId="3" borderId="2" xfId="5" applyFont="1" applyFill="1" applyBorder="1" applyAlignment="1">
      <alignment horizontal="center" vertical="center"/>
    </xf>
    <xf numFmtId="4" fontId="20" fillId="3" borderId="2" xfId="5" applyNumberFormat="1" applyFont="1" applyFill="1" applyBorder="1" applyAlignment="1">
      <alignment horizontal="center" vertical="center" wrapText="1"/>
    </xf>
    <xf numFmtId="43" fontId="13" fillId="0" borderId="2" xfId="7" applyFont="1" applyFill="1" applyBorder="1"/>
    <xf numFmtId="43" fontId="17" fillId="0" borderId="0" xfId="7" applyFont="1" applyFill="1"/>
    <xf numFmtId="49" fontId="13" fillId="0" borderId="2" xfId="5" applyNumberFormat="1" applyFont="1" applyFill="1" applyBorder="1" applyAlignment="1">
      <alignment vertical="center"/>
    </xf>
    <xf numFmtId="0" fontId="0" fillId="0" borderId="0" xfId="0" applyAlignment="1">
      <alignment vertical="top" wrapText="1"/>
    </xf>
    <xf numFmtId="0" fontId="0" fillId="0" borderId="0" xfId="0" applyAlignment="1">
      <alignment horizontal="left" vertical="top" wrapText="1"/>
    </xf>
    <xf numFmtId="0" fontId="21" fillId="0" borderId="0" xfId="0" applyFont="1"/>
    <xf numFmtId="164" fontId="0" fillId="0" borderId="0" xfId="0" applyNumberFormat="1"/>
    <xf numFmtId="0" fontId="3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/>
    </xf>
    <xf numFmtId="0" fontId="8" fillId="2" borderId="2" xfId="0" applyFont="1" applyFill="1" applyBorder="1" applyAlignment="1">
      <alignment horizontal="center"/>
    </xf>
    <xf numFmtId="0" fontId="18" fillId="0" borderId="11" xfId="3" applyFont="1" applyBorder="1" applyAlignment="1">
      <alignment horizontal="center" vertical="center"/>
    </xf>
    <xf numFmtId="0" fontId="18" fillId="0" borderId="0" xfId="3" applyFont="1" applyBorder="1" applyAlignment="1">
      <alignment horizontal="center" vertical="center"/>
    </xf>
    <xf numFmtId="0" fontId="10" fillId="3" borderId="2" xfId="3" applyFont="1" applyFill="1" applyBorder="1" applyAlignment="1">
      <alignment horizontal="center" vertical="center"/>
    </xf>
    <xf numFmtId="49" fontId="11" fillId="3" borderId="2" xfId="3" applyNumberFormat="1" applyFont="1" applyFill="1" applyBorder="1" applyAlignment="1">
      <alignment horizontal="center" vertical="center" wrapText="1"/>
    </xf>
    <xf numFmtId="0" fontId="11" fillId="3" borderId="2" xfId="3" applyFont="1" applyFill="1" applyBorder="1" applyAlignment="1">
      <alignment horizontal="center" vertical="center" wrapText="1"/>
    </xf>
    <xf numFmtId="0" fontId="12" fillId="3" borderId="2" xfId="3" applyFont="1" applyFill="1" applyBorder="1" applyAlignment="1">
      <alignment horizontal="center" vertical="center"/>
    </xf>
    <xf numFmtId="0" fontId="21" fillId="0" borderId="0" xfId="0" applyFont="1" applyAlignment="1">
      <alignment horizontal="left" vertical="top" wrapText="1"/>
    </xf>
    <xf numFmtId="0" fontId="10" fillId="3" borderId="4" xfId="3" applyFont="1" applyFill="1" applyBorder="1" applyAlignment="1">
      <alignment horizontal="center" vertical="center"/>
    </xf>
    <xf numFmtId="0" fontId="10" fillId="3" borderId="5" xfId="3" applyFont="1" applyFill="1" applyBorder="1" applyAlignment="1">
      <alignment horizontal="center" vertical="center"/>
    </xf>
    <xf numFmtId="0" fontId="10" fillId="3" borderId="6" xfId="3" applyFont="1" applyFill="1" applyBorder="1" applyAlignment="1">
      <alignment horizontal="center" vertical="center"/>
    </xf>
    <xf numFmtId="0" fontId="11" fillId="3" borderId="7" xfId="3" applyFont="1" applyFill="1" applyBorder="1" applyAlignment="1">
      <alignment horizontal="center" vertical="center" wrapText="1"/>
    </xf>
    <xf numFmtId="0" fontId="11" fillId="3" borderId="8" xfId="3" applyFont="1" applyFill="1" applyBorder="1" applyAlignment="1">
      <alignment horizontal="center" vertical="center" wrapText="1"/>
    </xf>
    <xf numFmtId="0" fontId="11" fillId="3" borderId="2" xfId="3" applyFont="1" applyFill="1" applyBorder="1" applyAlignment="1">
      <alignment horizontal="center" vertical="center"/>
    </xf>
    <xf numFmtId="0" fontId="15" fillId="3" borderId="2" xfId="3" applyFont="1" applyFill="1" applyBorder="1" applyAlignment="1">
      <alignment horizontal="center" vertical="center"/>
    </xf>
    <xf numFmtId="49" fontId="12" fillId="3" borderId="2" xfId="3" applyNumberFormat="1" applyFont="1" applyFill="1" applyBorder="1" applyAlignment="1">
      <alignment horizontal="center" vertical="center" wrapText="1"/>
    </xf>
    <xf numFmtId="49" fontId="11" fillId="3" borderId="7" xfId="3" applyNumberFormat="1" applyFont="1" applyFill="1" applyBorder="1" applyAlignment="1">
      <alignment horizontal="center" vertical="center" wrapText="1"/>
    </xf>
    <xf numFmtId="49" fontId="11" fillId="3" borderId="10" xfId="3" applyNumberFormat="1" applyFont="1" applyFill="1" applyBorder="1" applyAlignment="1">
      <alignment horizontal="center" vertical="center" wrapText="1"/>
    </xf>
    <xf numFmtId="49" fontId="11" fillId="3" borderId="8" xfId="3" applyNumberFormat="1" applyFont="1" applyFill="1" applyBorder="1" applyAlignment="1">
      <alignment horizontal="center" vertical="center" wrapText="1"/>
    </xf>
    <xf numFmtId="0" fontId="12" fillId="3" borderId="2" xfId="3" applyFont="1" applyFill="1" applyBorder="1" applyAlignment="1">
      <alignment horizontal="center" vertical="center" wrapText="1"/>
    </xf>
    <xf numFmtId="0" fontId="15" fillId="3" borderId="2" xfId="5" applyFont="1" applyFill="1" applyBorder="1" applyAlignment="1">
      <alignment horizontal="center" vertical="center"/>
    </xf>
    <xf numFmtId="0" fontId="15" fillId="3" borderId="12" xfId="5" applyFont="1" applyFill="1" applyBorder="1" applyAlignment="1">
      <alignment horizontal="center" vertical="center"/>
    </xf>
    <xf numFmtId="0" fontId="15" fillId="3" borderId="11" xfId="5" applyFont="1" applyFill="1" applyBorder="1" applyAlignment="1">
      <alignment horizontal="center" vertical="center"/>
    </xf>
    <xf numFmtId="0" fontId="15" fillId="3" borderId="13" xfId="5" applyFont="1" applyFill="1" applyBorder="1" applyAlignment="1">
      <alignment horizontal="center" vertical="center"/>
    </xf>
    <xf numFmtId="0" fontId="15" fillId="3" borderId="14" xfId="5" applyFont="1" applyFill="1" applyBorder="1" applyAlignment="1">
      <alignment horizontal="center" vertical="center"/>
    </xf>
    <xf numFmtId="0" fontId="15" fillId="3" borderId="0" xfId="5" applyFont="1" applyFill="1" applyBorder="1" applyAlignment="1">
      <alignment horizontal="center" vertical="center"/>
    </xf>
    <xf numFmtId="0" fontId="15" fillId="3" borderId="1" xfId="5" applyFont="1" applyFill="1" applyBorder="1" applyAlignment="1">
      <alignment horizontal="center" vertical="center"/>
    </xf>
    <xf numFmtId="0" fontId="15" fillId="3" borderId="15" xfId="5" applyFont="1" applyFill="1" applyBorder="1" applyAlignment="1">
      <alignment horizontal="center" vertical="center"/>
    </xf>
    <xf numFmtId="0" fontId="15" fillId="3" borderId="9" xfId="5" applyFont="1" applyFill="1" applyBorder="1" applyAlignment="1">
      <alignment horizontal="center" vertical="center"/>
    </xf>
    <xf numFmtId="0" fontId="15" fillId="3" borderId="3" xfId="5" applyFont="1" applyFill="1" applyBorder="1" applyAlignment="1">
      <alignment horizontal="center" vertical="center"/>
    </xf>
  </cellXfs>
  <cellStyles count="8">
    <cellStyle name="Millares" xfId="1" builtinId="3"/>
    <cellStyle name="Millares 2" xfId="2"/>
    <cellStyle name="Millares 4" xfId="7"/>
    <cellStyle name="Normal" xfId="0" builtinId="0"/>
    <cellStyle name="Normal 2" xfId="3"/>
    <cellStyle name="Normal 3" xfId="4"/>
    <cellStyle name="Normal 4" xfId="5"/>
    <cellStyle name="Normal 5" xfId="6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57727</xdr:rowOff>
    </xdr:from>
    <xdr:to>
      <xdr:col>16</xdr:col>
      <xdr:colOff>800100</xdr:colOff>
      <xdr:row>4</xdr:row>
      <xdr:rowOff>99002</xdr:rowOff>
    </xdr:to>
    <xdr:sp macro="" textlink="">
      <xdr:nvSpPr>
        <xdr:cNvPr id="2" name="Text Box 4"/>
        <xdr:cNvSpPr txBox="1">
          <a:spLocks noChangeArrowheads="1"/>
        </xdr:cNvSpPr>
      </xdr:nvSpPr>
      <xdr:spPr bwMode="auto">
        <a:xfrm>
          <a:off x="0" y="57727"/>
          <a:ext cx="17246600" cy="688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MX" sz="1300" b="1" i="0" u="none" strike="noStrike" baseline="0">
              <a:solidFill>
                <a:srgbClr val="000000"/>
              </a:solidFill>
              <a:latin typeface="Georgia" panose="02040502050405020303" pitchFamily="18" charset="0"/>
            </a:rPr>
            <a:t>SECRETARÍA DE ADMINISTRACIÓN Y GESTIÓN PÚBLICA</a:t>
          </a:r>
        </a:p>
        <a:p>
          <a:pPr algn="ctr" rtl="0">
            <a:defRPr sz="1000"/>
          </a:pPr>
          <a:endParaRPr lang="es-MX" sz="500" b="1" i="0" u="none" strike="noStrike" baseline="0">
            <a:solidFill>
              <a:srgbClr val="000000"/>
            </a:solidFill>
            <a:latin typeface="Bell MT"/>
          </a:endParaRPr>
        </a:p>
        <a:p>
          <a:pPr algn="ctr" rtl="0">
            <a:defRPr sz="1000"/>
          </a:pPr>
          <a:r>
            <a:rPr lang="es-MX" sz="1400" b="1" i="0" u="none" strike="noStrike" baseline="0">
              <a:solidFill>
                <a:srgbClr val="000000"/>
              </a:solidFill>
              <a:latin typeface="Bell MT"/>
            </a:rPr>
            <a:t>Dirección General de Capital Humano</a:t>
          </a:r>
        </a:p>
        <a:p>
          <a:pPr algn="ctr" rtl="0">
            <a:defRPr sz="1000"/>
          </a:pPr>
          <a:endParaRPr lang="es-MX" sz="1100" b="0" i="0" u="none" strike="noStrike" baseline="0">
            <a:solidFill>
              <a:srgbClr val="000000"/>
            </a:solidFill>
            <a:latin typeface="Bell MT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57727</xdr:rowOff>
    </xdr:from>
    <xdr:to>
      <xdr:col>14</xdr:col>
      <xdr:colOff>850900</xdr:colOff>
      <xdr:row>4</xdr:row>
      <xdr:rowOff>0</xdr:rowOff>
    </xdr:to>
    <xdr:sp macro="" textlink="">
      <xdr:nvSpPr>
        <xdr:cNvPr id="2" name="Text Box 4"/>
        <xdr:cNvSpPr txBox="1">
          <a:spLocks noChangeArrowheads="1"/>
        </xdr:cNvSpPr>
      </xdr:nvSpPr>
      <xdr:spPr bwMode="auto">
        <a:xfrm>
          <a:off x="0" y="57727"/>
          <a:ext cx="14706600" cy="5899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MX" sz="1300" b="1" i="0" u="none" strike="noStrike" baseline="0">
              <a:solidFill>
                <a:srgbClr val="000000"/>
              </a:solidFill>
              <a:latin typeface="Georgia" panose="02040502050405020303" pitchFamily="18" charset="0"/>
            </a:rPr>
            <a:t>SECRETARÍA DE ADMINISTRACIÓN Y GESTIÓN PÚBLICA</a:t>
          </a:r>
        </a:p>
        <a:p>
          <a:pPr algn="ctr" rtl="0">
            <a:defRPr sz="1000"/>
          </a:pPr>
          <a:endParaRPr lang="es-MX" sz="500" b="1" i="0" u="none" strike="noStrike" baseline="0">
            <a:solidFill>
              <a:srgbClr val="000000"/>
            </a:solidFill>
            <a:latin typeface="Bell MT"/>
          </a:endParaRPr>
        </a:p>
        <a:p>
          <a:pPr algn="ctr" rtl="0">
            <a:defRPr sz="1000"/>
          </a:pPr>
          <a:r>
            <a:rPr lang="es-MX" sz="1400" b="1" i="0" u="none" strike="noStrike" baseline="0">
              <a:solidFill>
                <a:srgbClr val="000000"/>
              </a:solidFill>
              <a:latin typeface="Bell MT"/>
            </a:rPr>
            <a:t>Dirección General de Capital Humano</a:t>
          </a:r>
        </a:p>
        <a:p>
          <a:pPr algn="ctr" rtl="0">
            <a:defRPr sz="1000"/>
          </a:pPr>
          <a:endParaRPr lang="es-MX" sz="1100" b="0" i="0" u="none" strike="noStrike" baseline="0">
            <a:solidFill>
              <a:srgbClr val="000000"/>
            </a:solidFill>
            <a:latin typeface="Bell MT"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57727</xdr:rowOff>
    </xdr:from>
    <xdr:to>
      <xdr:col>12</xdr:col>
      <xdr:colOff>838200</xdr:colOff>
      <xdr:row>4</xdr:row>
      <xdr:rowOff>0</xdr:rowOff>
    </xdr:to>
    <xdr:sp macro="" textlink="">
      <xdr:nvSpPr>
        <xdr:cNvPr id="2" name="Text Box 4"/>
        <xdr:cNvSpPr txBox="1">
          <a:spLocks noChangeArrowheads="1"/>
        </xdr:cNvSpPr>
      </xdr:nvSpPr>
      <xdr:spPr bwMode="auto">
        <a:xfrm>
          <a:off x="0" y="57727"/>
          <a:ext cx="13055600" cy="5899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MX" sz="1300" b="1" i="0" u="none" strike="noStrike" baseline="0">
              <a:solidFill>
                <a:srgbClr val="000000"/>
              </a:solidFill>
              <a:latin typeface="Georgia" panose="02040502050405020303" pitchFamily="18" charset="0"/>
            </a:rPr>
            <a:t>SECRETARÍA DE ADMINISTRACIÓN Y GESTIÓN PÚBLICA</a:t>
          </a:r>
        </a:p>
        <a:p>
          <a:pPr algn="ctr" rtl="0">
            <a:defRPr sz="1000"/>
          </a:pPr>
          <a:endParaRPr lang="es-MX" sz="500" b="1" i="0" u="none" strike="noStrike" baseline="0">
            <a:solidFill>
              <a:srgbClr val="000000"/>
            </a:solidFill>
            <a:latin typeface="Bell MT"/>
          </a:endParaRPr>
        </a:p>
        <a:p>
          <a:pPr algn="ctr" rtl="0">
            <a:defRPr sz="1000"/>
          </a:pPr>
          <a:r>
            <a:rPr lang="es-MX" sz="1400" b="1" i="0" u="none" strike="noStrike" baseline="0">
              <a:solidFill>
                <a:srgbClr val="000000"/>
              </a:solidFill>
              <a:latin typeface="Bell MT"/>
            </a:rPr>
            <a:t>Dirección General de Capital Humano</a:t>
          </a:r>
        </a:p>
        <a:p>
          <a:pPr algn="ctr" rtl="0">
            <a:defRPr sz="1000"/>
          </a:pPr>
          <a:endParaRPr lang="es-MX" sz="1100" b="0" i="0" u="none" strike="noStrike" baseline="0">
            <a:solidFill>
              <a:srgbClr val="000000"/>
            </a:solidFill>
            <a:latin typeface="Bell MT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57727</xdr:rowOff>
    </xdr:from>
    <xdr:to>
      <xdr:col>16</xdr:col>
      <xdr:colOff>846667</xdr:colOff>
      <xdr:row>4</xdr:row>
      <xdr:rowOff>0</xdr:rowOff>
    </xdr:to>
    <xdr:sp macro="" textlink="">
      <xdr:nvSpPr>
        <xdr:cNvPr id="2" name="Text Box 4"/>
        <xdr:cNvSpPr txBox="1">
          <a:spLocks noChangeArrowheads="1"/>
        </xdr:cNvSpPr>
      </xdr:nvSpPr>
      <xdr:spPr bwMode="auto">
        <a:xfrm>
          <a:off x="0" y="57727"/>
          <a:ext cx="21534967" cy="6026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MX" sz="1300" b="1" i="0" u="none" strike="noStrike" baseline="0">
              <a:solidFill>
                <a:srgbClr val="000000"/>
              </a:solidFill>
              <a:latin typeface="Georgia" panose="02040502050405020303" pitchFamily="18" charset="0"/>
            </a:rPr>
            <a:t>SECRETARÍA DE ADMINISTRACIÓN Y GESTIÓN PÚBLICA</a:t>
          </a:r>
        </a:p>
        <a:p>
          <a:pPr algn="ctr" rtl="0">
            <a:defRPr sz="1000"/>
          </a:pPr>
          <a:endParaRPr lang="es-MX" sz="500" b="1" i="0" u="none" strike="noStrike" baseline="0">
            <a:solidFill>
              <a:srgbClr val="000000"/>
            </a:solidFill>
            <a:latin typeface="Bell MT"/>
          </a:endParaRPr>
        </a:p>
        <a:p>
          <a:pPr algn="ctr" rtl="0">
            <a:defRPr sz="1000"/>
          </a:pPr>
          <a:r>
            <a:rPr lang="es-MX" sz="1400" b="1" i="0" u="none" strike="noStrike" baseline="0">
              <a:solidFill>
                <a:srgbClr val="000000"/>
              </a:solidFill>
              <a:latin typeface="Bell MT"/>
            </a:rPr>
            <a:t>Dirección General de Capital Humano</a:t>
          </a:r>
        </a:p>
        <a:p>
          <a:pPr algn="ctr" rtl="0">
            <a:defRPr sz="1000"/>
          </a:pPr>
          <a:endParaRPr lang="es-MX" sz="1100" b="0" i="0" u="none" strike="noStrike" baseline="0">
            <a:solidFill>
              <a:srgbClr val="000000"/>
            </a:solidFill>
            <a:latin typeface="Bell MT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57727</xdr:rowOff>
    </xdr:from>
    <xdr:to>
      <xdr:col>21</xdr:col>
      <xdr:colOff>0</xdr:colOff>
      <xdr:row>4</xdr:row>
      <xdr:rowOff>0</xdr:rowOff>
    </xdr:to>
    <xdr:sp macro="" textlink="">
      <xdr:nvSpPr>
        <xdr:cNvPr id="2" name="Text Box 4"/>
        <xdr:cNvSpPr txBox="1">
          <a:spLocks noChangeArrowheads="1"/>
        </xdr:cNvSpPr>
      </xdr:nvSpPr>
      <xdr:spPr bwMode="auto">
        <a:xfrm>
          <a:off x="0" y="57727"/>
          <a:ext cx="26314400" cy="6026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MX" sz="1300" b="1" i="0" u="none" strike="noStrike" baseline="0">
              <a:solidFill>
                <a:srgbClr val="000000"/>
              </a:solidFill>
              <a:latin typeface="Georgia" panose="02040502050405020303" pitchFamily="18" charset="0"/>
            </a:rPr>
            <a:t>SECRETARÍA DE ADMINISTRACIÓN Y GESTIÓN PÚBLICA</a:t>
          </a:r>
        </a:p>
        <a:p>
          <a:pPr algn="ctr" rtl="0">
            <a:defRPr sz="1000"/>
          </a:pPr>
          <a:endParaRPr lang="es-MX" sz="500" b="1" i="0" u="none" strike="noStrike" baseline="0">
            <a:solidFill>
              <a:srgbClr val="000000"/>
            </a:solidFill>
            <a:latin typeface="Bell MT"/>
          </a:endParaRPr>
        </a:p>
        <a:p>
          <a:pPr algn="ctr" rtl="0">
            <a:defRPr sz="1000"/>
          </a:pPr>
          <a:r>
            <a:rPr lang="es-MX" sz="1400" b="1" i="0" u="none" strike="noStrike" baseline="0">
              <a:solidFill>
                <a:srgbClr val="000000"/>
              </a:solidFill>
              <a:latin typeface="Bell MT"/>
            </a:rPr>
            <a:t>Dirección General de Capital Humano</a:t>
          </a:r>
        </a:p>
        <a:p>
          <a:pPr algn="ctr" rtl="0">
            <a:defRPr sz="1000"/>
          </a:pPr>
          <a:endParaRPr lang="es-MX" sz="1100" b="0" i="0" u="none" strike="noStrike" baseline="0">
            <a:solidFill>
              <a:srgbClr val="000000"/>
            </a:solidFill>
            <a:latin typeface="Bell MT"/>
          </a:endParaRPr>
        </a:p>
      </xdr:txBody>
    </xdr:sp>
    <xdr:clientData/>
  </xdr:twoCellAnchor>
  <xdr:twoCellAnchor editAs="oneCell">
    <xdr:from>
      <xdr:col>0</xdr:col>
      <xdr:colOff>12700</xdr:colOff>
      <xdr:row>0</xdr:row>
      <xdr:rowOff>12700</xdr:rowOff>
    </xdr:from>
    <xdr:to>
      <xdr:col>0</xdr:col>
      <xdr:colOff>1732973</xdr:colOff>
      <xdr:row>3</xdr:row>
      <xdr:rowOff>62149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00" y="12700"/>
          <a:ext cx="1720273" cy="54474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57727</xdr:rowOff>
    </xdr:from>
    <xdr:to>
      <xdr:col>20</xdr:col>
      <xdr:colOff>838200</xdr:colOff>
      <xdr:row>4</xdr:row>
      <xdr:rowOff>0</xdr:rowOff>
    </xdr:to>
    <xdr:sp macro="" textlink="">
      <xdr:nvSpPr>
        <xdr:cNvPr id="2" name="Text Box 4"/>
        <xdr:cNvSpPr txBox="1">
          <a:spLocks noChangeArrowheads="1"/>
        </xdr:cNvSpPr>
      </xdr:nvSpPr>
      <xdr:spPr bwMode="auto">
        <a:xfrm>
          <a:off x="0" y="57727"/>
          <a:ext cx="25336500" cy="6026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MX" sz="1300" b="1" i="0" u="none" strike="noStrike" baseline="0">
              <a:solidFill>
                <a:srgbClr val="000000"/>
              </a:solidFill>
              <a:latin typeface="Georgia" panose="02040502050405020303" pitchFamily="18" charset="0"/>
            </a:rPr>
            <a:t>SECRETARÍA DE ADMINISTRACIÓN Y GESTIÓN PÚBLICA</a:t>
          </a:r>
        </a:p>
        <a:p>
          <a:pPr algn="ctr" rtl="0">
            <a:defRPr sz="1000"/>
          </a:pPr>
          <a:endParaRPr lang="es-MX" sz="500" b="1" i="0" u="none" strike="noStrike" baseline="0">
            <a:solidFill>
              <a:srgbClr val="000000"/>
            </a:solidFill>
            <a:latin typeface="Bell MT"/>
          </a:endParaRPr>
        </a:p>
        <a:p>
          <a:pPr algn="ctr" rtl="0">
            <a:defRPr sz="1000"/>
          </a:pPr>
          <a:r>
            <a:rPr lang="es-MX" sz="1400" b="1" i="0" u="none" strike="noStrike" baseline="0">
              <a:solidFill>
                <a:srgbClr val="000000"/>
              </a:solidFill>
              <a:latin typeface="Bell MT"/>
            </a:rPr>
            <a:t>Dirección General de Capital Humano</a:t>
          </a:r>
        </a:p>
        <a:p>
          <a:pPr algn="ctr" rtl="0">
            <a:defRPr sz="1000"/>
          </a:pPr>
          <a:endParaRPr lang="es-MX" sz="1100" b="0" i="0" u="none" strike="noStrike" baseline="0">
            <a:solidFill>
              <a:srgbClr val="000000"/>
            </a:solidFill>
            <a:latin typeface="Bell MT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57727</xdr:rowOff>
    </xdr:from>
    <xdr:to>
      <xdr:col>12</xdr:col>
      <xdr:colOff>923637</xdr:colOff>
      <xdr:row>4</xdr:row>
      <xdr:rowOff>0</xdr:rowOff>
    </xdr:to>
    <xdr:sp macro="" textlink="">
      <xdr:nvSpPr>
        <xdr:cNvPr id="2" name="Text Box 4"/>
        <xdr:cNvSpPr txBox="1">
          <a:spLocks noChangeArrowheads="1"/>
        </xdr:cNvSpPr>
      </xdr:nvSpPr>
      <xdr:spPr bwMode="auto">
        <a:xfrm>
          <a:off x="0" y="57727"/>
          <a:ext cx="13953837" cy="5899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MX" sz="1300" b="1" i="0" u="none" strike="noStrike" baseline="0">
              <a:solidFill>
                <a:srgbClr val="000000"/>
              </a:solidFill>
              <a:latin typeface="Georgia" panose="02040502050405020303" pitchFamily="18" charset="0"/>
            </a:rPr>
            <a:t>SECRETARÍA DE ADMINISTRACIÓN Y GESTIÓN PÚBLICA</a:t>
          </a:r>
        </a:p>
        <a:p>
          <a:pPr algn="ctr" rtl="0">
            <a:defRPr sz="1000"/>
          </a:pPr>
          <a:endParaRPr lang="es-MX" sz="500" b="1" i="0" u="none" strike="noStrike" baseline="0">
            <a:solidFill>
              <a:srgbClr val="000000"/>
            </a:solidFill>
            <a:latin typeface="Bell MT"/>
          </a:endParaRPr>
        </a:p>
        <a:p>
          <a:pPr algn="ctr" rtl="0">
            <a:defRPr sz="1000"/>
          </a:pPr>
          <a:r>
            <a:rPr lang="es-MX" sz="1400" b="1" i="0" u="none" strike="noStrike" baseline="0">
              <a:solidFill>
                <a:srgbClr val="000000"/>
              </a:solidFill>
              <a:latin typeface="Bell MT"/>
            </a:rPr>
            <a:t>Dirección General de Capital Humano</a:t>
          </a:r>
        </a:p>
        <a:p>
          <a:pPr algn="ctr" rtl="0">
            <a:defRPr sz="1000"/>
          </a:pPr>
          <a:endParaRPr lang="es-MX" sz="1100" b="0" i="0" u="none" strike="noStrike" baseline="0">
            <a:solidFill>
              <a:srgbClr val="000000"/>
            </a:solidFill>
            <a:latin typeface="Bell MT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57727</xdr:rowOff>
    </xdr:from>
    <xdr:to>
      <xdr:col>12</xdr:col>
      <xdr:colOff>854364</xdr:colOff>
      <xdr:row>4</xdr:row>
      <xdr:rowOff>0</xdr:rowOff>
    </xdr:to>
    <xdr:sp macro="" textlink="">
      <xdr:nvSpPr>
        <xdr:cNvPr id="2" name="Text Box 4"/>
        <xdr:cNvSpPr txBox="1">
          <a:spLocks noChangeArrowheads="1"/>
        </xdr:cNvSpPr>
      </xdr:nvSpPr>
      <xdr:spPr bwMode="auto">
        <a:xfrm>
          <a:off x="0" y="57727"/>
          <a:ext cx="13186064" cy="5899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MX" sz="1300" b="1" i="0" u="none" strike="noStrike" baseline="0">
              <a:solidFill>
                <a:srgbClr val="000000"/>
              </a:solidFill>
              <a:latin typeface="Georgia" panose="02040502050405020303" pitchFamily="18" charset="0"/>
            </a:rPr>
            <a:t>SECRETARÍA DE ADMINISTRACIÓN Y GESTIÓN PÚBLICA</a:t>
          </a:r>
        </a:p>
        <a:p>
          <a:pPr algn="ctr" rtl="0">
            <a:defRPr sz="1000"/>
          </a:pPr>
          <a:endParaRPr lang="es-MX" sz="500" b="1" i="0" u="none" strike="noStrike" baseline="0">
            <a:solidFill>
              <a:srgbClr val="000000"/>
            </a:solidFill>
            <a:latin typeface="Bell MT"/>
          </a:endParaRPr>
        </a:p>
        <a:p>
          <a:pPr algn="ctr" rtl="0">
            <a:defRPr sz="1000"/>
          </a:pPr>
          <a:r>
            <a:rPr lang="es-MX" sz="1400" b="1" i="0" u="none" strike="noStrike" baseline="0">
              <a:solidFill>
                <a:srgbClr val="000000"/>
              </a:solidFill>
              <a:latin typeface="Bell MT"/>
            </a:rPr>
            <a:t>Dirección General de Capital Humano</a:t>
          </a:r>
        </a:p>
        <a:p>
          <a:pPr algn="ctr" rtl="0">
            <a:defRPr sz="1000"/>
          </a:pPr>
          <a:endParaRPr lang="es-MX" sz="1100" b="0" i="0" u="none" strike="noStrike" baseline="0">
            <a:solidFill>
              <a:srgbClr val="000000"/>
            </a:solidFill>
            <a:latin typeface="Bell MT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57727</xdr:rowOff>
    </xdr:from>
    <xdr:to>
      <xdr:col>11</xdr:col>
      <xdr:colOff>850900</xdr:colOff>
      <xdr:row>4</xdr:row>
      <xdr:rowOff>0</xdr:rowOff>
    </xdr:to>
    <xdr:sp macro="" textlink="">
      <xdr:nvSpPr>
        <xdr:cNvPr id="2" name="Text Box 4"/>
        <xdr:cNvSpPr txBox="1">
          <a:spLocks noChangeArrowheads="1"/>
        </xdr:cNvSpPr>
      </xdr:nvSpPr>
      <xdr:spPr bwMode="auto">
        <a:xfrm>
          <a:off x="0" y="57727"/>
          <a:ext cx="11925300" cy="5899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MX" sz="1300" b="1" i="0" u="none" strike="noStrike" baseline="0">
              <a:solidFill>
                <a:srgbClr val="000000"/>
              </a:solidFill>
              <a:latin typeface="Georgia" panose="02040502050405020303" pitchFamily="18" charset="0"/>
            </a:rPr>
            <a:t>SECRETARÍA DE ADMINISTRACIÓN Y GESTIÓN PÚBLICA</a:t>
          </a:r>
        </a:p>
        <a:p>
          <a:pPr algn="ctr" rtl="0">
            <a:defRPr sz="1000"/>
          </a:pPr>
          <a:endParaRPr lang="es-MX" sz="500" b="1" i="0" u="none" strike="noStrike" baseline="0">
            <a:solidFill>
              <a:srgbClr val="000000"/>
            </a:solidFill>
            <a:latin typeface="Bell MT"/>
          </a:endParaRPr>
        </a:p>
        <a:p>
          <a:pPr algn="ctr" rtl="0">
            <a:defRPr sz="1000"/>
          </a:pPr>
          <a:r>
            <a:rPr lang="es-MX" sz="1400" b="1" i="0" u="none" strike="noStrike" baseline="0">
              <a:solidFill>
                <a:srgbClr val="000000"/>
              </a:solidFill>
              <a:latin typeface="Bell MT"/>
            </a:rPr>
            <a:t>Dirección General de Capital Humano</a:t>
          </a:r>
        </a:p>
        <a:p>
          <a:pPr algn="ctr" rtl="0">
            <a:defRPr sz="1000"/>
          </a:pPr>
          <a:endParaRPr lang="es-MX" sz="1100" b="0" i="0" u="none" strike="noStrike" baseline="0">
            <a:solidFill>
              <a:srgbClr val="000000"/>
            </a:solidFill>
            <a:latin typeface="Bell MT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57727</xdr:rowOff>
    </xdr:from>
    <xdr:to>
      <xdr:col>13</xdr:col>
      <xdr:colOff>825500</xdr:colOff>
      <xdr:row>4</xdr:row>
      <xdr:rowOff>0</xdr:rowOff>
    </xdr:to>
    <xdr:sp macro="" textlink="">
      <xdr:nvSpPr>
        <xdr:cNvPr id="2" name="Text Box 4"/>
        <xdr:cNvSpPr txBox="1">
          <a:spLocks noChangeArrowheads="1"/>
        </xdr:cNvSpPr>
      </xdr:nvSpPr>
      <xdr:spPr bwMode="auto">
        <a:xfrm>
          <a:off x="0" y="57727"/>
          <a:ext cx="13716000" cy="5899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MX" sz="1300" b="1" i="0" u="none" strike="noStrike" baseline="0">
              <a:solidFill>
                <a:srgbClr val="000000"/>
              </a:solidFill>
              <a:latin typeface="Georgia" panose="02040502050405020303" pitchFamily="18" charset="0"/>
            </a:rPr>
            <a:t>SECRETARÍA DE ADMINISTRACIÓN Y GESTIÓN PÚBLICA</a:t>
          </a:r>
        </a:p>
        <a:p>
          <a:pPr algn="ctr" rtl="0">
            <a:defRPr sz="1000"/>
          </a:pPr>
          <a:endParaRPr lang="es-MX" sz="500" b="1" i="0" u="none" strike="noStrike" baseline="0">
            <a:solidFill>
              <a:srgbClr val="000000"/>
            </a:solidFill>
            <a:latin typeface="Bell MT"/>
          </a:endParaRPr>
        </a:p>
        <a:p>
          <a:pPr algn="ctr" rtl="0">
            <a:defRPr sz="1000"/>
          </a:pPr>
          <a:r>
            <a:rPr lang="es-MX" sz="1400" b="1" i="0" u="none" strike="noStrike" baseline="0">
              <a:solidFill>
                <a:srgbClr val="000000"/>
              </a:solidFill>
              <a:latin typeface="Bell MT"/>
            </a:rPr>
            <a:t>Dirección General de Capital Humano</a:t>
          </a:r>
        </a:p>
        <a:p>
          <a:pPr algn="ctr" rtl="0">
            <a:defRPr sz="1000"/>
          </a:pPr>
          <a:endParaRPr lang="es-MX" sz="1100" b="0" i="0" u="none" strike="noStrike" baseline="0">
            <a:solidFill>
              <a:srgbClr val="000000"/>
            </a:solidFill>
            <a:latin typeface="Bell MT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57727</xdr:rowOff>
    </xdr:from>
    <xdr:to>
      <xdr:col>12</xdr:col>
      <xdr:colOff>863600</xdr:colOff>
      <xdr:row>4</xdr:row>
      <xdr:rowOff>0</xdr:rowOff>
    </xdr:to>
    <xdr:sp macro="" textlink="">
      <xdr:nvSpPr>
        <xdr:cNvPr id="2" name="Text Box 4"/>
        <xdr:cNvSpPr txBox="1">
          <a:spLocks noChangeArrowheads="1"/>
        </xdr:cNvSpPr>
      </xdr:nvSpPr>
      <xdr:spPr bwMode="auto">
        <a:xfrm>
          <a:off x="0" y="57727"/>
          <a:ext cx="12865100" cy="5899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MX" sz="1300" b="1" i="0" u="none" strike="noStrike" baseline="0">
              <a:solidFill>
                <a:srgbClr val="000000"/>
              </a:solidFill>
              <a:latin typeface="Georgia" panose="02040502050405020303" pitchFamily="18" charset="0"/>
            </a:rPr>
            <a:t>SECRETARÍA DE ADMINISTRACIÓN Y GESTIÓN PÚBLICA</a:t>
          </a:r>
        </a:p>
        <a:p>
          <a:pPr algn="ctr" rtl="0">
            <a:defRPr sz="1000"/>
          </a:pPr>
          <a:endParaRPr lang="es-MX" sz="500" b="1" i="0" u="none" strike="noStrike" baseline="0">
            <a:solidFill>
              <a:srgbClr val="000000"/>
            </a:solidFill>
            <a:latin typeface="Bell MT"/>
          </a:endParaRPr>
        </a:p>
        <a:p>
          <a:pPr algn="ctr" rtl="0">
            <a:defRPr sz="1000"/>
          </a:pPr>
          <a:r>
            <a:rPr lang="es-MX" sz="1400" b="1" i="0" u="none" strike="noStrike" baseline="0">
              <a:solidFill>
                <a:srgbClr val="000000"/>
              </a:solidFill>
              <a:latin typeface="Bell MT"/>
            </a:rPr>
            <a:t>Dirección General de Capital Humano</a:t>
          </a:r>
        </a:p>
        <a:p>
          <a:pPr algn="ctr" rtl="0">
            <a:defRPr sz="1000"/>
          </a:pPr>
          <a:endParaRPr lang="es-MX" sz="1100" b="0" i="0" u="none" strike="noStrike" baseline="0">
            <a:solidFill>
              <a:srgbClr val="000000"/>
            </a:solidFill>
            <a:latin typeface="Bell MT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2"/>
  <sheetViews>
    <sheetView workbookViewId="0">
      <selection sqref="A1:XFD1048576"/>
    </sheetView>
  </sheetViews>
  <sheetFormatPr baseColWidth="10" defaultRowHeight="15.75" x14ac:dyDescent="0.25"/>
  <cols>
    <col min="1" max="1" width="52.625" bestFit="1" customWidth="1"/>
    <col min="2" max="11" width="14.875" customWidth="1"/>
  </cols>
  <sheetData>
    <row r="1" spans="1:11" ht="18.75" x14ac:dyDescent="0.3">
      <c r="A1" s="80" t="s">
        <v>26</v>
      </c>
      <c r="B1" s="80"/>
      <c r="C1" s="80"/>
      <c r="D1" s="80"/>
      <c r="E1" s="80"/>
      <c r="F1" s="80"/>
      <c r="G1" s="80"/>
      <c r="H1" s="80"/>
      <c r="I1" s="80"/>
      <c r="J1" s="80"/>
      <c r="K1" s="80"/>
    </row>
    <row r="2" spans="1:11" x14ac:dyDescent="0.25">
      <c r="A2" s="78" t="s">
        <v>0</v>
      </c>
      <c r="B2" s="79" t="s">
        <v>1</v>
      </c>
      <c r="C2" s="79"/>
      <c r="D2" s="79"/>
      <c r="E2" s="79"/>
      <c r="F2" s="79"/>
      <c r="G2" s="79" t="s">
        <v>2</v>
      </c>
      <c r="H2" s="79"/>
      <c r="I2" s="79"/>
      <c r="J2" s="79"/>
      <c r="K2" s="79"/>
    </row>
    <row r="3" spans="1:11" ht="25.5" x14ac:dyDescent="0.25">
      <c r="A3" s="78"/>
      <c r="B3" s="1" t="s">
        <v>27</v>
      </c>
      <c r="C3" s="2" t="s">
        <v>4</v>
      </c>
      <c r="D3" s="2" t="s">
        <v>5</v>
      </c>
      <c r="E3" s="2" t="s">
        <v>6</v>
      </c>
      <c r="F3" s="2" t="s">
        <v>7</v>
      </c>
      <c r="G3" s="1" t="s">
        <v>28</v>
      </c>
      <c r="H3" s="2" t="s">
        <v>4</v>
      </c>
      <c r="I3" s="2" t="s">
        <v>5</v>
      </c>
      <c r="J3" s="2" t="s">
        <v>6</v>
      </c>
      <c r="K3" s="2" t="s">
        <v>7</v>
      </c>
    </row>
    <row r="4" spans="1:11" s="7" customFormat="1" ht="23.1" customHeight="1" x14ac:dyDescent="0.25">
      <c r="A4" s="3" t="s">
        <v>8</v>
      </c>
      <c r="B4" s="4">
        <f>SUM(C4:F4)</f>
        <v>222</v>
      </c>
      <c r="C4" s="5">
        <v>59</v>
      </c>
      <c r="D4" s="5"/>
      <c r="E4" s="5">
        <v>94</v>
      </c>
      <c r="F4" s="5">
        <f>95-24-2</f>
        <v>69</v>
      </c>
      <c r="G4" s="4"/>
      <c r="H4" s="6"/>
      <c r="I4" s="6"/>
      <c r="J4" s="6"/>
      <c r="K4" s="6"/>
    </row>
    <row r="5" spans="1:11" s="7" customFormat="1" ht="23.1" customHeight="1" x14ac:dyDescent="0.25">
      <c r="A5" s="3" t="s">
        <v>9</v>
      </c>
      <c r="B5" s="4">
        <f t="shared" ref="B5:B21" si="0">SUM(C5:F5)</f>
        <v>453</v>
      </c>
      <c r="C5" s="5">
        <v>28</v>
      </c>
      <c r="D5" s="5"/>
      <c r="E5" s="5">
        <v>33</v>
      </c>
      <c r="F5" s="5">
        <f>436-44</f>
        <v>392</v>
      </c>
      <c r="G5" s="4"/>
      <c r="H5" s="6"/>
      <c r="I5" s="6"/>
      <c r="J5" s="6"/>
      <c r="K5" s="6"/>
    </row>
    <row r="6" spans="1:11" s="7" customFormat="1" ht="23.1" customHeight="1" x14ac:dyDescent="0.25">
      <c r="A6" s="3" t="s">
        <v>10</v>
      </c>
      <c r="B6" s="4">
        <f t="shared" si="0"/>
        <v>373</v>
      </c>
      <c r="C6" s="5">
        <v>201</v>
      </c>
      <c r="D6" s="5"/>
      <c r="E6" s="5">
        <v>114</v>
      </c>
      <c r="F6" s="5">
        <v>58</v>
      </c>
      <c r="G6" s="4"/>
      <c r="H6" s="6"/>
      <c r="I6" s="6"/>
      <c r="J6" s="6"/>
      <c r="K6" s="6"/>
    </row>
    <row r="7" spans="1:11" s="7" customFormat="1" ht="23.1" customHeight="1" x14ac:dyDescent="0.25">
      <c r="A7" s="3" t="s">
        <v>11</v>
      </c>
      <c r="B7" s="4">
        <f t="shared" si="0"/>
        <v>64</v>
      </c>
      <c r="C7" s="5">
        <v>4</v>
      </c>
      <c r="D7" s="5"/>
      <c r="E7" s="5">
        <v>19</v>
      </c>
      <c r="F7" s="5">
        <v>41</v>
      </c>
      <c r="G7" s="4"/>
      <c r="H7" s="6"/>
      <c r="I7" s="6"/>
      <c r="J7" s="6"/>
      <c r="K7" s="6"/>
    </row>
    <row r="8" spans="1:11" s="7" customFormat="1" ht="23.1" customHeight="1" x14ac:dyDescent="0.25">
      <c r="A8" s="3" t="s">
        <v>12</v>
      </c>
      <c r="B8" s="4">
        <f t="shared" si="0"/>
        <v>187</v>
      </c>
      <c r="C8" s="5">
        <v>128</v>
      </c>
      <c r="D8" s="5"/>
      <c r="E8" s="5">
        <v>38</v>
      </c>
      <c r="F8" s="5">
        <v>21</v>
      </c>
      <c r="G8" s="4"/>
      <c r="H8" s="6"/>
      <c r="I8" s="6"/>
      <c r="J8" s="6"/>
      <c r="K8" s="6"/>
    </row>
    <row r="9" spans="1:11" s="7" customFormat="1" ht="23.1" customHeight="1" x14ac:dyDescent="0.25">
      <c r="A9" s="3" t="s">
        <v>13</v>
      </c>
      <c r="B9" s="4">
        <f t="shared" si="0"/>
        <v>112</v>
      </c>
      <c r="C9" s="5">
        <v>60</v>
      </c>
      <c r="D9" s="5"/>
      <c r="E9" s="5">
        <v>50</v>
      </c>
      <c r="F9" s="5">
        <f>6-4</f>
        <v>2</v>
      </c>
      <c r="G9" s="4"/>
      <c r="H9" s="6"/>
      <c r="I9" s="6"/>
      <c r="J9" s="6"/>
      <c r="K9" s="6"/>
    </row>
    <row r="10" spans="1:11" s="7" customFormat="1" ht="23.1" customHeight="1" x14ac:dyDescent="0.25">
      <c r="A10" s="3" t="s">
        <v>14</v>
      </c>
      <c r="B10" s="4">
        <f t="shared" si="0"/>
        <v>1709</v>
      </c>
      <c r="C10" s="5">
        <v>757</v>
      </c>
      <c r="D10" s="5">
        <v>760</v>
      </c>
      <c r="E10" s="5">
        <v>6</v>
      </c>
      <c r="F10" s="5">
        <v>186</v>
      </c>
      <c r="G10" s="4">
        <v>22982</v>
      </c>
      <c r="H10" s="5">
        <v>8258</v>
      </c>
      <c r="I10" s="5">
        <v>11470</v>
      </c>
      <c r="J10" s="5">
        <v>0</v>
      </c>
      <c r="K10" s="5">
        <v>3254</v>
      </c>
    </row>
    <row r="11" spans="1:11" s="7" customFormat="1" ht="23.1" customHeight="1" x14ac:dyDescent="0.25">
      <c r="A11" s="3" t="s">
        <v>15</v>
      </c>
      <c r="B11" s="4">
        <f t="shared" si="0"/>
        <v>124</v>
      </c>
      <c r="C11" s="5">
        <v>124</v>
      </c>
      <c r="D11" s="5"/>
      <c r="E11" s="5">
        <v>0</v>
      </c>
      <c r="F11" s="5">
        <v>0</v>
      </c>
      <c r="G11" s="4"/>
      <c r="H11" s="6"/>
      <c r="I11" s="6"/>
      <c r="J11" s="6"/>
      <c r="K11" s="6"/>
    </row>
    <row r="12" spans="1:11" s="7" customFormat="1" ht="23.1" customHeight="1" x14ac:dyDescent="0.25">
      <c r="A12" s="3" t="s">
        <v>16</v>
      </c>
      <c r="B12" s="4">
        <f t="shared" si="0"/>
        <v>195</v>
      </c>
      <c r="C12" s="5">
        <v>83</v>
      </c>
      <c r="D12" s="5"/>
      <c r="E12" s="5">
        <v>61</v>
      </c>
      <c r="F12" s="5">
        <v>51</v>
      </c>
      <c r="G12" s="4"/>
      <c r="H12" s="6"/>
      <c r="I12" s="6"/>
      <c r="J12" s="6"/>
      <c r="K12" s="6"/>
    </row>
    <row r="13" spans="1:11" s="7" customFormat="1" ht="23.1" customHeight="1" x14ac:dyDescent="0.25">
      <c r="A13" s="3" t="s">
        <v>17</v>
      </c>
      <c r="B13" s="4">
        <f t="shared" si="0"/>
        <v>48</v>
      </c>
      <c r="C13" s="5">
        <v>13</v>
      </c>
      <c r="D13" s="5"/>
      <c r="E13" s="5">
        <v>27</v>
      </c>
      <c r="F13" s="5">
        <f>10-2</f>
        <v>8</v>
      </c>
      <c r="G13" s="4"/>
      <c r="H13" s="6"/>
      <c r="I13" s="6"/>
      <c r="J13" s="6"/>
      <c r="K13" s="6"/>
    </row>
    <row r="14" spans="1:11" s="7" customFormat="1" ht="23.1" customHeight="1" x14ac:dyDescent="0.25">
      <c r="A14" s="3" t="s">
        <v>18</v>
      </c>
      <c r="B14" s="4">
        <f t="shared" si="0"/>
        <v>219</v>
      </c>
      <c r="C14" s="5">
        <v>134</v>
      </c>
      <c r="D14" s="5"/>
      <c r="E14" s="5">
        <v>32</v>
      </c>
      <c r="F14" s="5">
        <f>56-3</f>
        <v>53</v>
      </c>
      <c r="G14" s="4"/>
      <c r="H14" s="6"/>
      <c r="I14" s="6"/>
      <c r="J14" s="6"/>
      <c r="K14" s="6"/>
    </row>
    <row r="15" spans="1:11" s="7" customFormat="1" ht="23.1" customHeight="1" x14ac:dyDescent="0.25">
      <c r="A15" s="3" t="s">
        <v>19</v>
      </c>
      <c r="B15" s="4">
        <f t="shared" si="0"/>
        <v>36</v>
      </c>
      <c r="C15" s="5">
        <v>18</v>
      </c>
      <c r="D15" s="5"/>
      <c r="E15" s="5">
        <v>13</v>
      </c>
      <c r="F15" s="5">
        <f>6-1</f>
        <v>5</v>
      </c>
      <c r="G15" s="4"/>
      <c r="H15" s="6"/>
      <c r="I15" s="6"/>
      <c r="J15" s="6"/>
      <c r="K15" s="6"/>
    </row>
    <row r="16" spans="1:11" s="7" customFormat="1" ht="23.1" customHeight="1" x14ac:dyDescent="0.25">
      <c r="A16" s="3" t="s">
        <v>20</v>
      </c>
      <c r="B16" s="4">
        <f t="shared" si="0"/>
        <v>1042</v>
      </c>
      <c r="C16" s="5">
        <v>111</v>
      </c>
      <c r="D16" s="5"/>
      <c r="E16" s="5">
        <v>771</v>
      </c>
      <c r="F16" s="5">
        <f>204-44</f>
        <v>160</v>
      </c>
      <c r="G16" s="4"/>
      <c r="H16" s="6"/>
      <c r="I16" s="6"/>
      <c r="J16" s="6"/>
      <c r="K16" s="6"/>
    </row>
    <row r="17" spans="1:11" s="7" customFormat="1" ht="23.1" customHeight="1" x14ac:dyDescent="0.25">
      <c r="A17" s="3" t="s">
        <v>21</v>
      </c>
      <c r="B17" s="4">
        <f t="shared" si="0"/>
        <v>1474</v>
      </c>
      <c r="C17" s="5">
        <v>110</v>
      </c>
      <c r="D17" s="5"/>
      <c r="E17" s="5">
        <v>1169</v>
      </c>
      <c r="F17" s="5">
        <f>370-175</f>
        <v>195</v>
      </c>
      <c r="G17" s="4"/>
      <c r="H17" s="6"/>
      <c r="I17" s="6"/>
      <c r="J17" s="6"/>
      <c r="K17" s="6"/>
    </row>
    <row r="18" spans="1:11" s="7" customFormat="1" ht="23.1" customHeight="1" x14ac:dyDescent="0.25">
      <c r="A18" s="3" t="s">
        <v>22</v>
      </c>
      <c r="B18" s="4">
        <f t="shared" si="0"/>
        <v>24</v>
      </c>
      <c r="C18" s="5">
        <v>4</v>
      </c>
      <c r="D18" s="5"/>
      <c r="E18" s="5">
        <v>13</v>
      </c>
      <c r="F18" s="5">
        <f>12-5</f>
        <v>7</v>
      </c>
      <c r="G18" s="4"/>
      <c r="H18" s="6"/>
      <c r="I18" s="6"/>
      <c r="J18" s="6"/>
      <c r="K18" s="6"/>
    </row>
    <row r="19" spans="1:11" s="7" customFormat="1" ht="23.1" customHeight="1" x14ac:dyDescent="0.25">
      <c r="A19" s="3" t="s">
        <v>23</v>
      </c>
      <c r="B19" s="4">
        <f t="shared" si="0"/>
        <v>76</v>
      </c>
      <c r="C19" s="5">
        <v>36</v>
      </c>
      <c r="D19" s="5"/>
      <c r="E19" s="5">
        <v>27</v>
      </c>
      <c r="F19" s="5">
        <f>17-4</f>
        <v>13</v>
      </c>
      <c r="G19" s="4"/>
      <c r="H19" s="6"/>
      <c r="I19" s="6"/>
      <c r="J19" s="6"/>
      <c r="K19" s="6"/>
    </row>
    <row r="20" spans="1:11" s="7" customFormat="1" ht="23.1" customHeight="1" x14ac:dyDescent="0.25">
      <c r="A20" s="3" t="s">
        <v>24</v>
      </c>
      <c r="B20" s="4">
        <f t="shared" si="0"/>
        <v>144</v>
      </c>
      <c r="C20" s="5">
        <v>42</v>
      </c>
      <c r="D20" s="5"/>
      <c r="E20" s="5">
        <v>44</v>
      </c>
      <c r="F20" s="5">
        <f>90-32</f>
        <v>58</v>
      </c>
      <c r="G20" s="4"/>
      <c r="H20" s="6"/>
      <c r="I20" s="6"/>
      <c r="J20" s="6"/>
      <c r="K20" s="6"/>
    </row>
    <row r="21" spans="1:11" s="7" customFormat="1" ht="23.1" customHeight="1" x14ac:dyDescent="0.25">
      <c r="A21" s="3" t="s">
        <v>25</v>
      </c>
      <c r="B21" s="4">
        <f t="shared" si="0"/>
        <v>109</v>
      </c>
      <c r="C21" s="5">
        <v>9</v>
      </c>
      <c r="D21" s="5"/>
      <c r="E21" s="5">
        <v>36</v>
      </c>
      <c r="F21" s="5">
        <f>74-10</f>
        <v>64</v>
      </c>
      <c r="G21" s="4"/>
      <c r="H21" s="6"/>
      <c r="I21" s="6"/>
      <c r="J21" s="6"/>
      <c r="K21" s="6"/>
    </row>
    <row r="22" spans="1:11" s="7" customFormat="1" ht="23.1" customHeight="1" x14ac:dyDescent="0.25">
      <c r="A22" s="8" t="s">
        <v>3</v>
      </c>
      <c r="B22" s="4">
        <f>SUM(B4:B21)</f>
        <v>6611</v>
      </c>
      <c r="C22" s="4">
        <f>SUM(C4:C21)</f>
        <v>1921</v>
      </c>
      <c r="D22" s="4">
        <f t="shared" ref="D22:K22" si="1">SUM(D4:D21)</f>
        <v>760</v>
      </c>
      <c r="E22" s="4">
        <f t="shared" si="1"/>
        <v>2547</v>
      </c>
      <c r="F22" s="4">
        <f t="shared" si="1"/>
        <v>1383</v>
      </c>
      <c r="G22" s="4">
        <f t="shared" si="1"/>
        <v>22982</v>
      </c>
      <c r="H22" s="4">
        <f t="shared" si="1"/>
        <v>8258</v>
      </c>
      <c r="I22" s="4">
        <f t="shared" si="1"/>
        <v>11470</v>
      </c>
      <c r="J22" s="4">
        <f t="shared" si="1"/>
        <v>0</v>
      </c>
      <c r="K22" s="4">
        <f t="shared" si="1"/>
        <v>3254</v>
      </c>
    </row>
  </sheetData>
  <mergeCells count="4">
    <mergeCell ref="A2:A3"/>
    <mergeCell ref="B2:F2"/>
    <mergeCell ref="G2:K2"/>
    <mergeCell ref="A1:K1"/>
  </mergeCells>
  <phoneticPr fontId="9" type="noConversion"/>
  <printOptions horizontalCentered="1"/>
  <pageMargins left="0.35" right="0.35" top="0.5" bottom="0.5" header="0.3" footer="0.3"/>
  <pageSetup scale="6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57"/>
  <sheetViews>
    <sheetView workbookViewId="0">
      <selection activeCell="J41" sqref="J41:M42"/>
    </sheetView>
  </sheetViews>
  <sheetFormatPr baseColWidth="10" defaultColWidth="10.875" defaultRowHeight="12.75" x14ac:dyDescent="0.2"/>
  <cols>
    <col min="1" max="1" width="29.125" style="11" customWidth="1"/>
    <col min="2" max="13" width="11.625" style="11" customWidth="1"/>
    <col min="14" max="16384" width="10.875" style="11"/>
  </cols>
  <sheetData>
    <row r="1" spans="1:14" ht="12" customHeight="1" x14ac:dyDescent="0.2">
      <c r="A1" s="9"/>
      <c r="B1" s="9"/>
      <c r="C1" s="9"/>
      <c r="D1" s="9"/>
      <c r="E1" s="10"/>
      <c r="F1" s="10"/>
      <c r="G1" s="10"/>
      <c r="H1" s="10"/>
      <c r="I1" s="10"/>
      <c r="J1" s="10"/>
      <c r="K1" s="10"/>
      <c r="L1" s="10"/>
    </row>
    <row r="2" spans="1:14" x14ac:dyDescent="0.2">
      <c r="A2" s="9"/>
      <c r="B2" s="9"/>
      <c r="C2" s="9"/>
      <c r="D2" s="9"/>
      <c r="E2" s="10"/>
      <c r="F2" s="10"/>
      <c r="G2" s="10"/>
      <c r="H2" s="10"/>
      <c r="I2" s="10"/>
      <c r="J2" s="10"/>
      <c r="K2" s="10"/>
      <c r="L2" s="10"/>
    </row>
    <row r="3" spans="1:14" x14ac:dyDescent="0.2">
      <c r="A3" s="9"/>
      <c r="B3" s="9"/>
      <c r="C3" s="9"/>
      <c r="D3" s="9"/>
      <c r="E3" s="10"/>
      <c r="F3" s="10"/>
      <c r="G3" s="10"/>
      <c r="H3" s="10"/>
      <c r="I3" s="10"/>
      <c r="J3" s="10"/>
      <c r="K3" s="10"/>
      <c r="L3" s="10"/>
    </row>
    <row r="4" spans="1:14" x14ac:dyDescent="0.2">
      <c r="A4" s="9"/>
      <c r="B4" s="9"/>
      <c r="C4" s="9"/>
      <c r="D4" s="9"/>
      <c r="E4" s="10"/>
      <c r="F4" s="10"/>
      <c r="G4" s="10"/>
      <c r="H4" s="10"/>
      <c r="I4" s="10"/>
      <c r="J4" s="10"/>
      <c r="K4" s="10"/>
      <c r="L4" s="10"/>
    </row>
    <row r="5" spans="1:14" ht="12.75" customHeight="1" x14ac:dyDescent="0.2">
      <c r="A5" s="101" t="s">
        <v>485</v>
      </c>
      <c r="B5" s="102"/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103"/>
    </row>
    <row r="6" spans="1:14" ht="12.75" customHeight="1" x14ac:dyDescent="0.2">
      <c r="A6" s="104"/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6"/>
    </row>
    <row r="7" spans="1:14" ht="12.75" customHeight="1" x14ac:dyDescent="0.2">
      <c r="A7" s="104" t="s">
        <v>690</v>
      </c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6"/>
    </row>
    <row r="8" spans="1:14" ht="12.75" customHeight="1" x14ac:dyDescent="0.2">
      <c r="A8" s="107"/>
      <c r="B8" s="108"/>
      <c r="C8" s="108"/>
      <c r="D8" s="108"/>
      <c r="E8" s="108"/>
      <c r="F8" s="108"/>
      <c r="G8" s="108"/>
      <c r="H8" s="108"/>
      <c r="I8" s="108"/>
      <c r="J8" s="108"/>
      <c r="K8" s="108"/>
      <c r="L8" s="108"/>
      <c r="M8" s="109"/>
    </row>
    <row r="9" spans="1:14" ht="33.75" x14ac:dyDescent="0.2">
      <c r="A9" s="59" t="s">
        <v>30</v>
      </c>
      <c r="B9" s="53" t="s">
        <v>487</v>
      </c>
      <c r="C9" s="53" t="s">
        <v>479</v>
      </c>
      <c r="D9" s="54" t="s">
        <v>37</v>
      </c>
      <c r="E9" s="54" t="s">
        <v>488</v>
      </c>
      <c r="F9" s="54" t="s">
        <v>647</v>
      </c>
      <c r="G9" s="54" t="s">
        <v>561</v>
      </c>
      <c r="H9" s="54" t="s">
        <v>562</v>
      </c>
      <c r="I9" s="54" t="s">
        <v>563</v>
      </c>
      <c r="J9" s="54" t="s">
        <v>40</v>
      </c>
      <c r="K9" s="54" t="s">
        <v>564</v>
      </c>
      <c r="L9" s="54" t="s">
        <v>565</v>
      </c>
      <c r="M9" s="54" t="s">
        <v>566</v>
      </c>
    </row>
    <row r="10" spans="1:14" ht="15" customHeight="1" x14ac:dyDescent="0.2">
      <c r="A10" s="20" t="s">
        <v>691</v>
      </c>
      <c r="B10" s="56" t="s">
        <v>375</v>
      </c>
      <c r="C10" s="57">
        <v>87303.119999999981</v>
      </c>
      <c r="D10" s="58">
        <v>33317.72</v>
      </c>
      <c r="E10" s="58">
        <v>33317.72</v>
      </c>
      <c r="F10" s="58">
        <v>0</v>
      </c>
      <c r="G10" s="58">
        <v>475.15</v>
      </c>
      <c r="H10" s="58">
        <v>914.48</v>
      </c>
      <c r="I10" s="58">
        <v>0</v>
      </c>
      <c r="J10" s="58">
        <v>150.09</v>
      </c>
      <c r="K10" s="58">
        <v>9916.5400000000009</v>
      </c>
      <c r="L10" s="58">
        <v>1388.63</v>
      </c>
      <c r="M10" s="58">
        <v>7822.79</v>
      </c>
      <c r="N10" s="61"/>
    </row>
    <row r="11" spans="1:14" ht="15" customHeight="1" x14ac:dyDescent="0.2">
      <c r="A11" s="20" t="s">
        <v>692</v>
      </c>
      <c r="B11" s="56" t="s">
        <v>375</v>
      </c>
      <c r="C11" s="57">
        <v>82451.62</v>
      </c>
      <c r="D11" s="58">
        <v>27913.360000000001</v>
      </c>
      <c r="E11" s="58">
        <v>27913.360000000001</v>
      </c>
      <c r="F11" s="58">
        <v>0</v>
      </c>
      <c r="G11" s="58">
        <v>488.32</v>
      </c>
      <c r="H11" s="58">
        <v>949.88</v>
      </c>
      <c r="I11" s="58">
        <v>0</v>
      </c>
      <c r="J11" s="58">
        <v>153.38</v>
      </c>
      <c r="K11" s="58">
        <v>8495.16</v>
      </c>
      <c r="L11" s="58">
        <v>906.73</v>
      </c>
      <c r="M11" s="58">
        <v>15631.43</v>
      </c>
      <c r="N11" s="61"/>
    </row>
    <row r="12" spans="1:14" ht="15" customHeight="1" x14ac:dyDescent="0.2">
      <c r="A12" s="20" t="s">
        <v>693</v>
      </c>
      <c r="B12" s="56" t="s">
        <v>375</v>
      </c>
      <c r="C12" s="57">
        <v>38123.960000000006</v>
      </c>
      <c r="D12" s="58">
        <v>15920.93</v>
      </c>
      <c r="E12" s="58">
        <v>9552.5499999999993</v>
      </c>
      <c r="F12" s="58">
        <v>0</v>
      </c>
      <c r="G12" s="58">
        <v>341.23</v>
      </c>
      <c r="H12" s="58">
        <v>554.45000000000005</v>
      </c>
      <c r="I12" s="58">
        <v>3446.42</v>
      </c>
      <c r="J12" s="58">
        <v>116.61</v>
      </c>
      <c r="K12" s="58">
        <v>1058.74</v>
      </c>
      <c r="L12" s="58">
        <v>1014.1600000000001</v>
      </c>
      <c r="M12" s="58">
        <v>6118.87</v>
      </c>
      <c r="N12" s="61"/>
    </row>
    <row r="13" spans="1:14" ht="15" customHeight="1" x14ac:dyDescent="0.2">
      <c r="A13" s="20" t="s">
        <v>694</v>
      </c>
      <c r="B13" s="56" t="s">
        <v>375</v>
      </c>
      <c r="C13" s="57">
        <v>30039.839999999997</v>
      </c>
      <c r="D13" s="58">
        <v>13625.63</v>
      </c>
      <c r="E13" s="58">
        <v>8175.37</v>
      </c>
      <c r="F13" s="58">
        <v>1570.12</v>
      </c>
      <c r="G13" s="58">
        <v>316.44</v>
      </c>
      <c r="H13" s="58">
        <v>487.79999999999995</v>
      </c>
      <c r="I13" s="58">
        <v>3877.32</v>
      </c>
      <c r="J13" s="58">
        <v>110.41</v>
      </c>
      <c r="K13" s="58">
        <v>906.1</v>
      </c>
      <c r="L13" s="58">
        <v>970.65</v>
      </c>
      <c r="M13" s="58">
        <v>0</v>
      </c>
      <c r="N13" s="61"/>
    </row>
    <row r="14" spans="1:14" ht="15" customHeight="1" x14ac:dyDescent="0.2">
      <c r="A14" s="20" t="s">
        <v>695</v>
      </c>
      <c r="B14" s="56" t="s">
        <v>375</v>
      </c>
      <c r="C14" s="57">
        <v>35421.89</v>
      </c>
      <c r="D14" s="58">
        <v>13643.67</v>
      </c>
      <c r="E14" s="58">
        <v>13643.67</v>
      </c>
      <c r="F14" s="58">
        <v>1570.12</v>
      </c>
      <c r="G14" s="58">
        <v>353.09</v>
      </c>
      <c r="H14" s="58">
        <v>586.32999999999993</v>
      </c>
      <c r="I14" s="58">
        <v>0</v>
      </c>
      <c r="J14" s="58">
        <v>119.58</v>
      </c>
      <c r="K14" s="58">
        <v>4308.7</v>
      </c>
      <c r="L14" s="58">
        <v>1196.73</v>
      </c>
      <c r="M14" s="58">
        <v>0</v>
      </c>
      <c r="N14" s="61"/>
    </row>
    <row r="15" spans="1:14" ht="15" customHeight="1" x14ac:dyDescent="0.2">
      <c r="A15" s="20" t="s">
        <v>696</v>
      </c>
      <c r="B15" s="56" t="s">
        <v>375</v>
      </c>
      <c r="C15" s="57">
        <v>33141.64</v>
      </c>
      <c r="D15" s="58">
        <v>13625.74</v>
      </c>
      <c r="E15" s="58">
        <v>8175.44</v>
      </c>
      <c r="F15" s="58">
        <v>0</v>
      </c>
      <c r="G15" s="58">
        <v>316.44</v>
      </c>
      <c r="H15" s="58">
        <v>487.79999999999995</v>
      </c>
      <c r="I15" s="58">
        <v>3877.32</v>
      </c>
      <c r="J15" s="58">
        <v>110.41</v>
      </c>
      <c r="K15" s="58">
        <v>906.1</v>
      </c>
      <c r="L15" s="58">
        <v>970.66000000000008</v>
      </c>
      <c r="M15" s="58">
        <v>4671.7299999999996</v>
      </c>
      <c r="N15" s="61"/>
    </row>
    <row r="16" spans="1:14" ht="15" customHeight="1" x14ac:dyDescent="0.2">
      <c r="A16" s="20" t="s">
        <v>697</v>
      </c>
      <c r="B16" s="56" t="s">
        <v>375</v>
      </c>
      <c r="C16" s="57">
        <v>34026.65</v>
      </c>
      <c r="D16" s="58">
        <v>11507.94</v>
      </c>
      <c r="E16" s="58">
        <v>11507.94</v>
      </c>
      <c r="F16" s="58">
        <v>0</v>
      </c>
      <c r="G16" s="58">
        <v>320.14999999999998</v>
      </c>
      <c r="H16" s="58">
        <v>910.19</v>
      </c>
      <c r="I16" s="58">
        <v>0</v>
      </c>
      <c r="J16" s="58">
        <v>450.82</v>
      </c>
      <c r="K16" s="58">
        <v>3636.24</v>
      </c>
      <c r="L16" s="58">
        <v>1146.82</v>
      </c>
      <c r="M16" s="58">
        <v>4546.55</v>
      </c>
      <c r="N16" s="61"/>
    </row>
    <row r="17" spans="1:14" ht="15" customHeight="1" x14ac:dyDescent="0.2">
      <c r="A17" s="20" t="s">
        <v>698</v>
      </c>
      <c r="B17" s="56" t="s">
        <v>375</v>
      </c>
      <c r="C17" s="57">
        <v>32840.009999999995</v>
      </c>
      <c r="D17" s="58">
        <v>14715.56</v>
      </c>
      <c r="E17" s="58">
        <v>8829.33</v>
      </c>
      <c r="F17" s="58">
        <v>1570.12</v>
      </c>
      <c r="G17" s="58">
        <v>328.22</v>
      </c>
      <c r="H17" s="58">
        <v>519.46</v>
      </c>
      <c r="I17" s="58">
        <v>4738.8999999999996</v>
      </c>
      <c r="J17" s="58">
        <v>113.36</v>
      </c>
      <c r="K17" s="58">
        <v>978.6</v>
      </c>
      <c r="L17" s="58">
        <v>1046.46</v>
      </c>
      <c r="M17" s="58">
        <v>0</v>
      </c>
      <c r="N17" s="61"/>
    </row>
    <row r="18" spans="1:14" ht="15" customHeight="1" x14ac:dyDescent="0.2">
      <c r="A18" s="20" t="s">
        <v>699</v>
      </c>
      <c r="B18" s="56" t="s">
        <v>375</v>
      </c>
      <c r="C18" s="57">
        <v>36037.599999999999</v>
      </c>
      <c r="D18" s="58">
        <v>13728.54</v>
      </c>
      <c r="E18" s="58">
        <v>13728.54</v>
      </c>
      <c r="F18" s="58">
        <v>1570.12</v>
      </c>
      <c r="G18" s="58">
        <v>368.23</v>
      </c>
      <c r="H18" s="58">
        <v>776.36</v>
      </c>
      <c r="I18" s="58">
        <v>0</v>
      </c>
      <c r="J18" s="58">
        <v>261.81</v>
      </c>
      <c r="K18" s="58">
        <v>4337.91</v>
      </c>
      <c r="L18" s="58">
        <v>1266.0899999999999</v>
      </c>
      <c r="M18" s="58">
        <v>0</v>
      </c>
      <c r="N18" s="61"/>
    </row>
    <row r="19" spans="1:14" ht="15" customHeight="1" x14ac:dyDescent="0.2">
      <c r="A19" s="20" t="s">
        <v>700</v>
      </c>
      <c r="B19" s="56" t="s">
        <v>375</v>
      </c>
      <c r="C19" s="57">
        <v>59217.78</v>
      </c>
      <c r="D19" s="58">
        <v>21146.46</v>
      </c>
      <c r="E19" s="58">
        <v>21146.46</v>
      </c>
      <c r="F19" s="58">
        <v>0</v>
      </c>
      <c r="G19" s="58">
        <v>435.63</v>
      </c>
      <c r="H19" s="58">
        <v>807.98</v>
      </c>
      <c r="I19" s="58">
        <v>0</v>
      </c>
      <c r="J19" s="58">
        <v>140.22</v>
      </c>
      <c r="K19" s="58">
        <v>6470.2</v>
      </c>
      <c r="L19" s="58">
        <v>1196.73</v>
      </c>
      <c r="M19" s="58">
        <v>7874.1</v>
      </c>
      <c r="N19" s="61"/>
    </row>
    <row r="20" spans="1:14" ht="15" customHeight="1" x14ac:dyDescent="0.2">
      <c r="A20" s="20" t="s">
        <v>701</v>
      </c>
      <c r="B20" s="56" t="s">
        <v>375</v>
      </c>
      <c r="C20" s="57">
        <v>36316.800000000003</v>
      </c>
      <c r="D20" s="58">
        <v>14715.9</v>
      </c>
      <c r="E20" s="58">
        <v>8829.5400000000009</v>
      </c>
      <c r="F20" s="58">
        <v>0</v>
      </c>
      <c r="G20" s="58">
        <v>328.22</v>
      </c>
      <c r="H20" s="58">
        <v>519.44999999999993</v>
      </c>
      <c r="I20" s="58">
        <v>4738.8999999999996</v>
      </c>
      <c r="J20" s="58">
        <v>113.36</v>
      </c>
      <c r="K20" s="58">
        <v>978.59</v>
      </c>
      <c r="L20" s="58">
        <v>1046.47</v>
      </c>
      <c r="M20" s="58">
        <v>5046.37</v>
      </c>
      <c r="N20" s="61"/>
    </row>
    <row r="21" spans="1:14" ht="15" customHeight="1" x14ac:dyDescent="0.2">
      <c r="A21" s="20" t="s">
        <v>702</v>
      </c>
      <c r="B21" s="56" t="s">
        <v>375</v>
      </c>
      <c r="C21" s="57">
        <v>39890.199999999997</v>
      </c>
      <c r="D21" s="58">
        <v>16545.54</v>
      </c>
      <c r="E21" s="58">
        <v>9927.32</v>
      </c>
      <c r="F21" s="58">
        <v>0</v>
      </c>
      <c r="G21" s="58">
        <v>347.98</v>
      </c>
      <c r="H21" s="58">
        <v>572.59</v>
      </c>
      <c r="I21" s="58">
        <v>3877.32</v>
      </c>
      <c r="J21" s="58">
        <v>118.3</v>
      </c>
      <c r="K21" s="58">
        <v>1100.27</v>
      </c>
      <c r="L21" s="58">
        <v>1025.99</v>
      </c>
      <c r="M21" s="58">
        <v>6374.89</v>
      </c>
      <c r="N21" s="61"/>
    </row>
    <row r="22" spans="1:14" ht="15" customHeight="1" x14ac:dyDescent="0.2">
      <c r="A22" s="20" t="s">
        <v>703</v>
      </c>
      <c r="B22" s="56" t="s">
        <v>375</v>
      </c>
      <c r="C22" s="57">
        <v>27130.079999999994</v>
      </c>
      <c r="D22" s="58">
        <v>13109.98</v>
      </c>
      <c r="E22" s="58">
        <v>7865.98</v>
      </c>
      <c r="F22" s="58">
        <v>0</v>
      </c>
      <c r="G22" s="58">
        <v>310.87</v>
      </c>
      <c r="H22" s="58">
        <v>472.82999999999993</v>
      </c>
      <c r="I22" s="58">
        <v>3446.42</v>
      </c>
      <c r="J22" s="58">
        <v>109.02</v>
      </c>
      <c r="K22" s="58">
        <v>871.81</v>
      </c>
      <c r="L22" s="58">
        <v>943.17</v>
      </c>
      <c r="M22" s="58">
        <v>0</v>
      </c>
      <c r="N22" s="61"/>
    </row>
    <row r="23" spans="1:14" ht="15" customHeight="1" x14ac:dyDescent="0.2">
      <c r="A23" s="20" t="s">
        <v>704</v>
      </c>
      <c r="B23" s="56" t="s">
        <v>375</v>
      </c>
      <c r="C23" s="57">
        <v>32597.360000000001</v>
      </c>
      <c r="D23" s="58">
        <v>13128.74</v>
      </c>
      <c r="E23" s="58">
        <v>13128.74</v>
      </c>
      <c r="F23" s="58">
        <v>0</v>
      </c>
      <c r="G23" s="58">
        <v>346.14</v>
      </c>
      <c r="H23" s="58">
        <v>567.65</v>
      </c>
      <c r="I23" s="58">
        <v>0</v>
      </c>
      <c r="J23" s="58">
        <v>117.84</v>
      </c>
      <c r="K23" s="58">
        <v>4146.04</v>
      </c>
      <c r="L23" s="58">
        <v>1162.21</v>
      </c>
      <c r="M23" s="58">
        <v>0</v>
      </c>
      <c r="N23" s="61"/>
    </row>
    <row r="24" spans="1:14" ht="15" customHeight="1" x14ac:dyDescent="0.2">
      <c r="A24" s="20" t="s">
        <v>705</v>
      </c>
      <c r="B24" s="56" t="s">
        <v>375</v>
      </c>
      <c r="C24" s="57">
        <v>31627.479999999996</v>
      </c>
      <c r="D24" s="58">
        <v>13109.98</v>
      </c>
      <c r="E24" s="58">
        <v>7865.98</v>
      </c>
      <c r="F24" s="58">
        <v>0</v>
      </c>
      <c r="G24" s="58">
        <v>310.87</v>
      </c>
      <c r="H24" s="58">
        <v>472.82999999999993</v>
      </c>
      <c r="I24" s="58">
        <v>3446.42</v>
      </c>
      <c r="J24" s="58">
        <v>109.02</v>
      </c>
      <c r="K24" s="58">
        <v>871.81</v>
      </c>
      <c r="L24" s="58">
        <v>943.17</v>
      </c>
      <c r="M24" s="58">
        <v>4497.3999999999996</v>
      </c>
      <c r="N24" s="61"/>
    </row>
    <row r="25" spans="1:14" ht="15" customHeight="1" x14ac:dyDescent="0.2">
      <c r="A25" s="20" t="s">
        <v>706</v>
      </c>
      <c r="B25" s="56" t="s">
        <v>375</v>
      </c>
      <c r="C25" s="57">
        <v>38214.9</v>
      </c>
      <c r="D25" s="58">
        <v>13128.74</v>
      </c>
      <c r="E25" s="58">
        <v>13128.74</v>
      </c>
      <c r="F25" s="58">
        <v>0</v>
      </c>
      <c r="G25" s="58">
        <v>346.14</v>
      </c>
      <c r="H25" s="58">
        <v>567.65</v>
      </c>
      <c r="I25" s="58">
        <v>0</v>
      </c>
      <c r="J25" s="58">
        <v>117.84</v>
      </c>
      <c r="K25" s="58">
        <v>4146.04</v>
      </c>
      <c r="L25" s="58">
        <v>1162.21</v>
      </c>
      <c r="M25" s="58">
        <v>5617.54</v>
      </c>
      <c r="N25" s="61"/>
    </row>
    <row r="26" spans="1:14" ht="15" customHeight="1" x14ac:dyDescent="0.2">
      <c r="A26" s="20" t="s">
        <v>707</v>
      </c>
      <c r="B26" s="56" t="s">
        <v>375</v>
      </c>
      <c r="C26" s="57">
        <v>36897.410000000003</v>
      </c>
      <c r="D26" s="58">
        <v>19194.16</v>
      </c>
      <c r="E26" s="58">
        <v>11516.49</v>
      </c>
      <c r="F26" s="58">
        <v>0</v>
      </c>
      <c r="G26" s="58">
        <v>370.59</v>
      </c>
      <c r="H26" s="58">
        <v>1181.29</v>
      </c>
      <c r="I26" s="58">
        <v>1723.05</v>
      </c>
      <c r="J26" s="58">
        <v>576.92999999999995</v>
      </c>
      <c r="K26" s="58">
        <v>1276.4000000000001</v>
      </c>
      <c r="L26" s="58">
        <v>1058.5</v>
      </c>
      <c r="M26" s="58">
        <v>0</v>
      </c>
      <c r="N26" s="61"/>
    </row>
    <row r="27" spans="1:14" ht="15" customHeight="1" x14ac:dyDescent="0.2">
      <c r="A27" s="20" t="s">
        <v>708</v>
      </c>
      <c r="B27" s="56" t="s">
        <v>375</v>
      </c>
      <c r="C27" s="57">
        <v>45371.210000000006</v>
      </c>
      <c r="D27" s="58">
        <v>13108.1</v>
      </c>
      <c r="E27" s="58">
        <v>13108.1</v>
      </c>
      <c r="F27" s="58">
        <v>0</v>
      </c>
      <c r="G27" s="58">
        <v>341.13</v>
      </c>
      <c r="H27" s="58">
        <v>1021.89</v>
      </c>
      <c r="I27" s="58">
        <v>0</v>
      </c>
      <c r="J27" s="58">
        <v>503.27</v>
      </c>
      <c r="K27" s="58">
        <v>4141.8500000000004</v>
      </c>
      <c r="L27" s="58">
        <v>1162.3999999999999</v>
      </c>
      <c r="M27" s="58">
        <v>11984.47</v>
      </c>
      <c r="N27" s="61"/>
    </row>
    <row r="28" spans="1:14" ht="15" customHeight="1" x14ac:dyDescent="0.2">
      <c r="A28" s="20" t="s">
        <v>709</v>
      </c>
      <c r="B28" s="56" t="s">
        <v>375</v>
      </c>
      <c r="C28" s="57">
        <v>43588.159999999996</v>
      </c>
      <c r="D28" s="58">
        <v>17840.36</v>
      </c>
      <c r="E28" s="58">
        <v>10704.21</v>
      </c>
      <c r="F28" s="58">
        <v>0</v>
      </c>
      <c r="G28" s="58">
        <v>368.23</v>
      </c>
      <c r="H28" s="58">
        <v>612.61</v>
      </c>
      <c r="I28" s="58">
        <v>4738.8599999999997</v>
      </c>
      <c r="J28" s="58">
        <v>128.86000000000001</v>
      </c>
      <c r="K28" s="58">
        <v>1150.18</v>
      </c>
      <c r="L28" s="58">
        <v>1109.9000000000001</v>
      </c>
      <c r="M28" s="58">
        <v>6934.95</v>
      </c>
      <c r="N28" s="61"/>
    </row>
    <row r="29" spans="1:14" ht="15" customHeight="1" x14ac:dyDescent="0.2">
      <c r="A29" s="20" t="s">
        <v>710</v>
      </c>
      <c r="B29" s="56" t="s">
        <v>375</v>
      </c>
      <c r="C29" s="57">
        <v>50401.55</v>
      </c>
      <c r="D29" s="58">
        <v>20529.900000000001</v>
      </c>
      <c r="E29" s="58">
        <v>12317.94</v>
      </c>
      <c r="F29" s="58">
        <v>0</v>
      </c>
      <c r="G29" s="58">
        <v>347.98</v>
      </c>
      <c r="H29" s="58">
        <v>572.59</v>
      </c>
      <c r="I29" s="58">
        <v>3877.32</v>
      </c>
      <c r="J29" s="58">
        <v>118.3</v>
      </c>
      <c r="K29" s="58">
        <v>1100.27</v>
      </c>
      <c r="L29" s="58">
        <v>1025.99</v>
      </c>
      <c r="M29" s="58">
        <v>10511.26</v>
      </c>
      <c r="N29" s="61"/>
    </row>
    <row r="30" spans="1:14" ht="15" customHeight="1" x14ac:dyDescent="0.2">
      <c r="A30" s="20" t="s">
        <v>711</v>
      </c>
      <c r="B30" s="56" t="s">
        <v>375</v>
      </c>
      <c r="C30" s="57">
        <v>53377.599999999999</v>
      </c>
      <c r="D30" s="58">
        <v>18249.849999999999</v>
      </c>
      <c r="E30" s="58">
        <v>18249.849999999999</v>
      </c>
      <c r="F30" s="58">
        <v>0</v>
      </c>
      <c r="G30" s="58">
        <v>368.23</v>
      </c>
      <c r="H30" s="58">
        <v>776.36</v>
      </c>
      <c r="I30" s="58">
        <v>0</v>
      </c>
      <c r="J30" s="58">
        <v>261.81</v>
      </c>
      <c r="K30" s="58">
        <v>5341.21</v>
      </c>
      <c r="L30" s="58">
        <v>1266.08</v>
      </c>
      <c r="M30" s="58">
        <v>8864.2099999999991</v>
      </c>
      <c r="N30" s="61"/>
    </row>
    <row r="31" spans="1:14" ht="15" customHeight="1" x14ac:dyDescent="0.2">
      <c r="A31" s="20" t="s">
        <v>712</v>
      </c>
      <c r="B31" s="56" t="s">
        <v>375</v>
      </c>
      <c r="C31" s="57">
        <v>101181.71000000002</v>
      </c>
      <c r="D31" s="58">
        <v>34586.47</v>
      </c>
      <c r="E31" s="58">
        <v>34586.47</v>
      </c>
      <c r="F31" s="58">
        <v>0</v>
      </c>
      <c r="G31" s="58">
        <v>488.32</v>
      </c>
      <c r="H31" s="58">
        <v>949.88</v>
      </c>
      <c r="I31" s="58">
        <v>0</v>
      </c>
      <c r="J31" s="58">
        <v>153.38</v>
      </c>
      <c r="K31" s="58">
        <v>9892.0300000000007</v>
      </c>
      <c r="L31" s="58">
        <v>1272.3200000000002</v>
      </c>
      <c r="M31" s="58">
        <v>19252.84</v>
      </c>
      <c r="N31" s="61"/>
    </row>
    <row r="32" spans="1:14" ht="15" customHeight="1" x14ac:dyDescent="0.2">
      <c r="A32" s="20" t="s">
        <v>713</v>
      </c>
      <c r="B32" s="56" t="s">
        <v>375</v>
      </c>
      <c r="C32" s="57">
        <v>61260.539999999994</v>
      </c>
      <c r="D32" s="58">
        <v>26554.27</v>
      </c>
      <c r="E32" s="58">
        <v>15932.56</v>
      </c>
      <c r="F32" s="58">
        <v>0</v>
      </c>
      <c r="G32" s="58">
        <v>370.59</v>
      </c>
      <c r="H32" s="58">
        <v>554.45000000000005</v>
      </c>
      <c r="I32" s="58">
        <v>3446.42</v>
      </c>
      <c r="J32" s="58">
        <v>153.38</v>
      </c>
      <c r="K32" s="58">
        <v>1276.4000000000001</v>
      </c>
      <c r="L32" s="58">
        <v>1076.22</v>
      </c>
      <c r="M32" s="58">
        <v>11896.25</v>
      </c>
      <c r="N32" s="61"/>
    </row>
    <row r="33" spans="1:14" ht="15" customHeight="1" x14ac:dyDescent="0.2">
      <c r="A33" s="20" t="s">
        <v>714</v>
      </c>
      <c r="B33" s="56" t="s">
        <v>375</v>
      </c>
      <c r="C33" s="57">
        <v>49516.05</v>
      </c>
      <c r="D33" s="58">
        <v>21545.29</v>
      </c>
      <c r="E33" s="58">
        <v>12927.17</v>
      </c>
      <c r="F33" s="58">
        <v>0</v>
      </c>
      <c r="G33" s="58">
        <v>368.23</v>
      </c>
      <c r="H33" s="58">
        <v>612.61</v>
      </c>
      <c r="I33" s="58">
        <v>4738.8599999999997</v>
      </c>
      <c r="J33" s="58">
        <v>128.86000000000001</v>
      </c>
      <c r="K33" s="58">
        <v>1150.18</v>
      </c>
      <c r="L33" s="58">
        <v>1109.9000000000001</v>
      </c>
      <c r="M33" s="58">
        <v>6934.95</v>
      </c>
      <c r="N33" s="61"/>
    </row>
    <row r="34" spans="1:14" ht="15" customHeight="1" x14ac:dyDescent="0.2">
      <c r="A34" s="20" t="s">
        <v>715</v>
      </c>
      <c r="B34" s="56" t="s">
        <v>375</v>
      </c>
      <c r="C34" s="57">
        <v>64425.939999999995</v>
      </c>
      <c r="D34" s="58">
        <v>28019.29</v>
      </c>
      <c r="E34" s="58">
        <v>16811.57</v>
      </c>
      <c r="F34" s="58">
        <v>0</v>
      </c>
      <c r="G34" s="58">
        <v>347.98</v>
      </c>
      <c r="H34" s="58">
        <v>572.59</v>
      </c>
      <c r="I34" s="58">
        <v>3877.32</v>
      </c>
      <c r="J34" s="58">
        <v>118.3</v>
      </c>
      <c r="K34" s="58">
        <v>1100.27</v>
      </c>
      <c r="L34" s="58">
        <v>1025.99</v>
      </c>
      <c r="M34" s="58">
        <v>12552.63</v>
      </c>
      <c r="N34" s="61"/>
    </row>
    <row r="35" spans="1:14" x14ac:dyDescent="0.2">
      <c r="A35" s="65"/>
      <c r="B35" s="66"/>
      <c r="C35" s="66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1"/>
    </row>
    <row r="36" spans="1:14" x14ac:dyDescent="0.2">
      <c r="A36" s="65"/>
      <c r="B36" s="66"/>
      <c r="C36" s="66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1"/>
    </row>
    <row r="37" spans="1:14" ht="15" x14ac:dyDescent="0.35">
      <c r="A37" s="62"/>
      <c r="B37" s="62"/>
      <c r="C37" s="62"/>
      <c r="D37" s="38"/>
      <c r="E37" s="39"/>
      <c r="F37" s="39"/>
      <c r="G37" s="39"/>
      <c r="H37" s="39"/>
      <c r="I37" s="63"/>
      <c r="J37" s="63"/>
      <c r="K37" s="39"/>
      <c r="L37" s="39"/>
      <c r="M37" s="39"/>
    </row>
    <row r="38" spans="1:14" ht="15" x14ac:dyDescent="0.35">
      <c r="A38" s="62"/>
      <c r="B38" s="62"/>
      <c r="C38" s="62"/>
      <c r="D38" s="38"/>
      <c r="E38" s="39"/>
      <c r="F38" s="39"/>
      <c r="G38" s="39"/>
      <c r="H38" s="39"/>
      <c r="I38" s="63"/>
      <c r="J38" s="63"/>
      <c r="K38" s="39"/>
      <c r="L38" s="39"/>
      <c r="M38" s="41"/>
    </row>
    <row r="39" spans="1:14" ht="15" x14ac:dyDescent="0.2">
      <c r="A39" s="44"/>
      <c r="B39" s="44"/>
      <c r="C39" s="44"/>
      <c r="D39" s="42"/>
      <c r="E39" s="39"/>
      <c r="F39" s="39"/>
      <c r="G39" s="39"/>
      <c r="H39" s="39"/>
      <c r="I39" s="44"/>
      <c r="J39" s="44"/>
      <c r="K39" s="39"/>
      <c r="L39" s="39"/>
      <c r="M39" s="41"/>
    </row>
    <row r="40" spans="1:14" ht="15" x14ac:dyDescent="0.2">
      <c r="A40" s="44"/>
      <c r="B40" s="44"/>
      <c r="C40" s="44"/>
      <c r="D40" s="39"/>
      <c r="E40" s="39"/>
      <c r="F40" s="39"/>
      <c r="G40" s="39"/>
      <c r="H40" s="44"/>
      <c r="I40" s="44"/>
      <c r="J40" s="44"/>
      <c r="K40" s="39"/>
      <c r="L40" s="39"/>
      <c r="M40" s="39"/>
    </row>
    <row r="41" spans="1:14" ht="15" x14ac:dyDescent="0.2">
      <c r="A41" s="64"/>
      <c r="B41" s="64"/>
      <c r="C41" s="64"/>
      <c r="D41" s="81" t="s">
        <v>555</v>
      </c>
      <c r="E41" s="81"/>
      <c r="F41" s="81"/>
      <c r="G41" s="81"/>
      <c r="H41" s="44"/>
      <c r="I41" s="64"/>
      <c r="J41" s="81" t="s">
        <v>556</v>
      </c>
      <c r="K41" s="81"/>
      <c r="L41" s="81"/>
      <c r="M41" s="81"/>
    </row>
    <row r="42" spans="1:14" ht="15" x14ac:dyDescent="0.2">
      <c r="A42" s="64"/>
      <c r="B42" s="64"/>
      <c r="C42" s="64"/>
      <c r="D42" s="82" t="s">
        <v>557</v>
      </c>
      <c r="E42" s="82"/>
      <c r="F42" s="82"/>
      <c r="G42" s="82"/>
      <c r="H42" s="44"/>
      <c r="I42" s="64"/>
      <c r="J42" s="82" t="s">
        <v>558</v>
      </c>
      <c r="K42" s="82"/>
      <c r="L42" s="82"/>
      <c r="M42" s="82"/>
    </row>
    <row r="43" spans="1:14" ht="15" x14ac:dyDescent="0.2">
      <c r="A43" s="64"/>
      <c r="B43" s="64"/>
      <c r="C43" s="64"/>
      <c r="D43" s="64"/>
      <c r="E43" s="64"/>
      <c r="F43" s="64"/>
      <c r="G43" s="64"/>
      <c r="H43" s="64"/>
      <c r="I43" s="64"/>
      <c r="J43" s="64"/>
      <c r="K43" s="64"/>
      <c r="L43" s="64"/>
      <c r="M43" s="64"/>
    </row>
    <row r="44" spans="1:14" ht="15" x14ac:dyDescent="0.2">
      <c r="A44" s="64"/>
      <c r="B44" s="64"/>
      <c r="C44" s="64"/>
      <c r="D44" s="64"/>
      <c r="E44" s="64"/>
      <c r="F44" s="64"/>
      <c r="G44" s="64"/>
      <c r="H44" s="64"/>
      <c r="I44" s="64"/>
      <c r="J44" s="64"/>
      <c r="K44" s="64"/>
      <c r="L44" s="64"/>
      <c r="M44" s="64"/>
    </row>
    <row r="45" spans="1:14" ht="15" x14ac:dyDescent="0.2">
      <c r="A45" s="64"/>
      <c r="B45" s="64"/>
      <c r="C45" s="64"/>
      <c r="D45" s="64"/>
      <c r="E45" s="64"/>
      <c r="F45" s="64"/>
      <c r="G45" s="64"/>
      <c r="H45" s="64"/>
      <c r="I45" s="64"/>
      <c r="J45" s="64"/>
      <c r="K45" s="64"/>
      <c r="L45" s="64"/>
      <c r="M45" s="64"/>
    </row>
    <row r="46" spans="1:14" ht="15" x14ac:dyDescent="0.2">
      <c r="A46" s="64"/>
      <c r="B46" s="64"/>
      <c r="C46" s="64"/>
      <c r="D46" s="64"/>
      <c r="E46" s="64"/>
      <c r="F46" s="64"/>
      <c r="G46" s="64"/>
      <c r="H46" s="64"/>
      <c r="I46" s="64"/>
      <c r="J46" s="64"/>
      <c r="K46" s="64"/>
      <c r="L46" s="64"/>
      <c r="M46" s="64"/>
    </row>
    <row r="47" spans="1:14" ht="15" x14ac:dyDescent="0.2">
      <c r="A47" s="64"/>
      <c r="B47" s="64"/>
      <c r="C47" s="64"/>
      <c r="D47" s="64"/>
      <c r="E47" s="64"/>
      <c r="F47" s="64"/>
      <c r="G47" s="64"/>
      <c r="H47" s="64"/>
      <c r="I47" s="64"/>
      <c r="J47" s="64"/>
      <c r="K47" s="64"/>
      <c r="L47" s="64"/>
      <c r="M47" s="64"/>
    </row>
    <row r="48" spans="1:14" ht="15" x14ac:dyDescent="0.2">
      <c r="A48" s="64"/>
      <c r="B48" s="64"/>
      <c r="C48" s="64"/>
      <c r="D48" s="64"/>
      <c r="E48" s="64"/>
      <c r="F48" s="64"/>
      <c r="G48" s="64"/>
      <c r="H48" s="64"/>
      <c r="I48" s="64"/>
      <c r="J48" s="64"/>
      <c r="K48" s="64"/>
      <c r="L48" s="64"/>
      <c r="M48" s="64"/>
    </row>
    <row r="49" spans="1:13" ht="15" x14ac:dyDescent="0.2">
      <c r="A49" s="64"/>
      <c r="B49" s="64"/>
      <c r="C49" s="64"/>
      <c r="D49" s="64"/>
      <c r="E49" s="64"/>
      <c r="F49" s="64"/>
      <c r="G49" s="64"/>
      <c r="H49" s="64"/>
      <c r="I49" s="64"/>
      <c r="J49" s="64"/>
      <c r="K49" s="64"/>
      <c r="L49" s="64"/>
      <c r="M49" s="64"/>
    </row>
    <row r="50" spans="1:13" ht="15" x14ac:dyDescent="0.2">
      <c r="A50" s="64"/>
      <c r="B50" s="64"/>
      <c r="C50" s="64"/>
      <c r="D50" s="64"/>
      <c r="E50" s="64"/>
      <c r="F50" s="64"/>
      <c r="G50" s="64"/>
      <c r="H50" s="64"/>
      <c r="I50" s="64"/>
      <c r="J50" s="64"/>
      <c r="K50" s="64"/>
      <c r="L50" s="64"/>
      <c r="M50" s="64"/>
    </row>
    <row r="51" spans="1:13" ht="15" x14ac:dyDescent="0.2">
      <c r="A51" s="64"/>
      <c r="B51" s="64"/>
      <c r="C51" s="64"/>
      <c r="D51" s="64"/>
      <c r="E51" s="64"/>
      <c r="F51" s="64"/>
      <c r="G51" s="64"/>
      <c r="H51" s="64"/>
      <c r="I51" s="64"/>
      <c r="J51" s="64"/>
      <c r="K51" s="64"/>
      <c r="L51" s="64"/>
      <c r="M51" s="64"/>
    </row>
    <row r="52" spans="1:13" ht="15" x14ac:dyDescent="0.2">
      <c r="A52" s="64"/>
      <c r="B52" s="64"/>
      <c r="C52" s="64"/>
      <c r="D52" s="64"/>
      <c r="E52" s="64"/>
      <c r="F52" s="64"/>
      <c r="G52" s="64"/>
      <c r="H52" s="64"/>
      <c r="I52" s="64"/>
      <c r="J52" s="64"/>
      <c r="K52" s="64"/>
      <c r="L52" s="64"/>
      <c r="M52" s="64"/>
    </row>
    <row r="53" spans="1:13" ht="15" x14ac:dyDescent="0.2">
      <c r="A53" s="64"/>
      <c r="B53" s="64"/>
      <c r="C53" s="64"/>
      <c r="D53" s="64"/>
      <c r="E53" s="64"/>
      <c r="F53" s="64"/>
      <c r="G53" s="64"/>
      <c r="H53" s="64"/>
      <c r="I53" s="64"/>
      <c r="J53" s="64"/>
      <c r="K53" s="64"/>
      <c r="L53" s="64"/>
      <c r="M53" s="64"/>
    </row>
    <row r="54" spans="1:13" ht="15" x14ac:dyDescent="0.2">
      <c r="A54" s="64"/>
      <c r="B54" s="64"/>
      <c r="C54" s="64"/>
      <c r="D54" s="64"/>
      <c r="E54" s="64"/>
      <c r="F54" s="64"/>
      <c r="G54" s="64"/>
      <c r="H54" s="64"/>
      <c r="I54" s="64"/>
      <c r="J54" s="64"/>
      <c r="K54" s="64"/>
      <c r="L54" s="64"/>
      <c r="M54" s="64"/>
    </row>
    <row r="55" spans="1:13" ht="15" x14ac:dyDescent="0.2">
      <c r="A55" s="64"/>
      <c r="B55" s="64"/>
      <c r="C55" s="64"/>
      <c r="D55" s="64"/>
      <c r="E55" s="64"/>
      <c r="F55" s="64"/>
      <c r="G55" s="64"/>
      <c r="H55" s="64"/>
      <c r="I55" s="64"/>
      <c r="J55" s="64"/>
      <c r="K55" s="64"/>
      <c r="L55" s="64"/>
      <c r="M55" s="64"/>
    </row>
    <row r="56" spans="1:13" ht="15" x14ac:dyDescent="0.2">
      <c r="A56" s="64"/>
      <c r="B56" s="64"/>
      <c r="C56" s="64"/>
      <c r="D56" s="64"/>
      <c r="E56" s="64"/>
      <c r="F56" s="64"/>
      <c r="G56" s="64"/>
      <c r="H56" s="64"/>
      <c r="I56" s="64"/>
      <c r="J56" s="64"/>
      <c r="K56" s="64"/>
      <c r="L56" s="64"/>
      <c r="M56" s="64"/>
    </row>
    <row r="57" spans="1:13" ht="15" x14ac:dyDescent="0.2">
      <c r="A57" s="64"/>
      <c r="B57" s="64"/>
      <c r="C57" s="64"/>
      <c r="D57" s="64"/>
      <c r="E57" s="64"/>
      <c r="F57" s="64"/>
      <c r="G57" s="64"/>
      <c r="H57" s="64"/>
      <c r="I57" s="64"/>
      <c r="J57" s="64"/>
      <c r="K57" s="64"/>
      <c r="L57" s="64"/>
      <c r="M57" s="64"/>
    </row>
  </sheetData>
  <mergeCells count="6">
    <mergeCell ref="A5:M6"/>
    <mergeCell ref="A7:M8"/>
    <mergeCell ref="D41:G41"/>
    <mergeCell ref="D42:G42"/>
    <mergeCell ref="J41:M41"/>
    <mergeCell ref="J42:M42"/>
  </mergeCells>
  <phoneticPr fontId="9" type="noConversion"/>
  <printOptions horizontalCentered="1"/>
  <pageMargins left="0.35" right="0.35" top="0.5" bottom="0.5" header="0.3" footer="0.3"/>
  <pageSetup scale="71" fitToHeight="2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9"/>
  <sheetViews>
    <sheetView workbookViewId="0">
      <selection activeCell="E61" sqref="E61"/>
    </sheetView>
  </sheetViews>
  <sheetFormatPr baseColWidth="10" defaultColWidth="10.875" defaultRowHeight="12.75" x14ac:dyDescent="0.2"/>
  <cols>
    <col min="1" max="1" width="30.125" style="11" customWidth="1"/>
    <col min="2" max="15" width="11.625" style="11" customWidth="1"/>
    <col min="16" max="16384" width="10.875" style="11"/>
  </cols>
  <sheetData>
    <row r="1" spans="1:16" ht="12" customHeight="1" x14ac:dyDescent="0.2">
      <c r="A1" s="9"/>
      <c r="B1" s="9"/>
      <c r="C1" s="9"/>
      <c r="D1" s="9"/>
      <c r="E1" s="10"/>
      <c r="F1" s="10"/>
      <c r="G1" s="10"/>
      <c r="H1" s="10"/>
      <c r="I1" s="10"/>
      <c r="J1" s="10"/>
      <c r="K1" s="10"/>
      <c r="L1" s="10"/>
    </row>
    <row r="2" spans="1:16" x14ac:dyDescent="0.2">
      <c r="A2" s="9"/>
      <c r="B2" s="9"/>
      <c r="C2" s="9"/>
      <c r="D2" s="9"/>
      <c r="E2" s="10"/>
      <c r="F2" s="10"/>
      <c r="G2" s="10"/>
      <c r="H2" s="10"/>
      <c r="I2" s="10"/>
      <c r="J2" s="10"/>
      <c r="K2" s="10"/>
      <c r="L2" s="10"/>
    </row>
    <row r="3" spans="1:16" x14ac:dyDescent="0.2">
      <c r="A3" s="9"/>
      <c r="B3" s="9"/>
      <c r="C3" s="9"/>
      <c r="D3" s="9"/>
      <c r="E3" s="10"/>
      <c r="F3" s="10"/>
      <c r="G3" s="10"/>
      <c r="H3" s="10"/>
      <c r="I3" s="10"/>
      <c r="J3" s="10"/>
      <c r="K3" s="10"/>
      <c r="L3" s="10"/>
    </row>
    <row r="4" spans="1:16" x14ac:dyDescent="0.2">
      <c r="A4" s="9"/>
      <c r="B4" s="9"/>
      <c r="C4" s="9"/>
      <c r="D4" s="9"/>
      <c r="E4" s="10"/>
      <c r="F4" s="10"/>
      <c r="G4" s="10"/>
      <c r="H4" s="10"/>
      <c r="I4" s="10"/>
      <c r="J4" s="10"/>
      <c r="K4" s="10"/>
      <c r="L4" s="10"/>
    </row>
    <row r="5" spans="1:16" x14ac:dyDescent="0.2">
      <c r="A5" s="101" t="s">
        <v>485</v>
      </c>
      <c r="B5" s="102"/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3"/>
    </row>
    <row r="6" spans="1:16" x14ac:dyDescent="0.2">
      <c r="A6" s="104"/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6"/>
    </row>
    <row r="7" spans="1:16" x14ac:dyDescent="0.2">
      <c r="A7" s="104" t="s">
        <v>716</v>
      </c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6"/>
    </row>
    <row r="8" spans="1:16" x14ac:dyDescent="0.2">
      <c r="A8" s="107"/>
      <c r="B8" s="108"/>
      <c r="C8" s="108"/>
      <c r="D8" s="108"/>
      <c r="E8" s="108"/>
      <c r="F8" s="108"/>
      <c r="G8" s="108"/>
      <c r="H8" s="108"/>
      <c r="I8" s="108"/>
      <c r="J8" s="108"/>
      <c r="K8" s="108"/>
      <c r="L8" s="108"/>
      <c r="M8" s="108"/>
      <c r="N8" s="108"/>
      <c r="O8" s="109"/>
    </row>
    <row r="9" spans="1:16" ht="33.75" x14ac:dyDescent="0.2">
      <c r="A9" s="59" t="s">
        <v>717</v>
      </c>
      <c r="B9" s="53" t="s">
        <v>487</v>
      </c>
      <c r="C9" s="53" t="s">
        <v>479</v>
      </c>
      <c r="D9" s="54" t="s">
        <v>37</v>
      </c>
      <c r="E9" s="54" t="s">
        <v>488</v>
      </c>
      <c r="F9" s="54" t="s">
        <v>647</v>
      </c>
      <c r="G9" s="54" t="s">
        <v>482</v>
      </c>
      <c r="H9" s="54" t="s">
        <v>561</v>
      </c>
      <c r="I9" s="54" t="s">
        <v>562</v>
      </c>
      <c r="J9" s="54" t="s">
        <v>490</v>
      </c>
      <c r="K9" s="54" t="s">
        <v>563</v>
      </c>
      <c r="L9" s="54" t="s">
        <v>40</v>
      </c>
      <c r="M9" s="54" t="s">
        <v>564</v>
      </c>
      <c r="N9" s="54" t="s">
        <v>565</v>
      </c>
      <c r="O9" s="54" t="s">
        <v>566</v>
      </c>
    </row>
    <row r="10" spans="1:16" ht="15" customHeight="1" x14ac:dyDescent="0.2">
      <c r="A10" s="73" t="s">
        <v>718</v>
      </c>
      <c r="B10" s="56" t="s">
        <v>375</v>
      </c>
      <c r="C10" s="57">
        <v>47878.04</v>
      </c>
      <c r="D10" s="58">
        <v>16320.57</v>
      </c>
      <c r="E10" s="58">
        <v>16320.57</v>
      </c>
      <c r="F10" s="58">
        <v>0</v>
      </c>
      <c r="G10" s="58">
        <v>0</v>
      </c>
      <c r="H10" s="58">
        <v>365.4</v>
      </c>
      <c r="I10" s="58">
        <v>588.6</v>
      </c>
      <c r="J10" s="58">
        <v>0</v>
      </c>
      <c r="K10" s="58">
        <v>0</v>
      </c>
      <c r="L10" s="58">
        <v>129.13999999999999</v>
      </c>
      <c r="M10" s="58">
        <v>5020.08</v>
      </c>
      <c r="N10" s="58">
        <v>1210.68</v>
      </c>
      <c r="O10" s="58">
        <v>7923</v>
      </c>
      <c r="P10" s="61"/>
    </row>
    <row r="11" spans="1:16" ht="15" customHeight="1" x14ac:dyDescent="0.2">
      <c r="A11" s="73" t="s">
        <v>719</v>
      </c>
      <c r="B11" s="56" t="s">
        <v>375</v>
      </c>
      <c r="C11" s="57">
        <v>20532.940000000002</v>
      </c>
      <c r="D11" s="58">
        <v>7330.35</v>
      </c>
      <c r="E11" s="58">
        <v>4398.21</v>
      </c>
      <c r="F11" s="58">
        <v>0</v>
      </c>
      <c r="G11" s="58">
        <v>257.33999999999997</v>
      </c>
      <c r="H11" s="58">
        <v>216.11</v>
      </c>
      <c r="I11" s="58">
        <v>268.8</v>
      </c>
      <c r="J11" s="58">
        <v>2.06</v>
      </c>
      <c r="K11" s="58">
        <v>2326.34</v>
      </c>
      <c r="L11" s="58">
        <v>64.72</v>
      </c>
      <c r="M11" s="58">
        <v>487.45</v>
      </c>
      <c r="N11" s="58">
        <v>603.95000000000005</v>
      </c>
      <c r="O11" s="58">
        <v>4577.6099999999997</v>
      </c>
      <c r="P11" s="61"/>
    </row>
    <row r="12" spans="1:16" ht="15" customHeight="1" x14ac:dyDescent="0.2">
      <c r="A12" s="73" t="s">
        <v>720</v>
      </c>
      <c r="B12" s="56" t="s">
        <v>375</v>
      </c>
      <c r="C12" s="57">
        <v>25349.61</v>
      </c>
      <c r="D12" s="58">
        <v>7677.21</v>
      </c>
      <c r="E12" s="58">
        <v>7677.21</v>
      </c>
      <c r="F12" s="58">
        <v>0</v>
      </c>
      <c r="G12" s="58">
        <v>257.33999999999997</v>
      </c>
      <c r="H12" s="58">
        <v>240.57</v>
      </c>
      <c r="I12" s="58">
        <v>334.58</v>
      </c>
      <c r="J12" s="58">
        <v>2.06</v>
      </c>
      <c r="K12" s="58">
        <v>0</v>
      </c>
      <c r="L12" s="58">
        <v>70.84</v>
      </c>
      <c r="M12" s="58">
        <v>2425.77</v>
      </c>
      <c r="N12" s="58">
        <v>737.99</v>
      </c>
      <c r="O12" s="58">
        <v>5926.04</v>
      </c>
      <c r="P12" s="61"/>
    </row>
    <row r="13" spans="1:16" ht="15" customHeight="1" x14ac:dyDescent="0.2">
      <c r="A13" s="73" t="s">
        <v>721</v>
      </c>
      <c r="B13" s="56" t="s">
        <v>375</v>
      </c>
      <c r="C13" s="57">
        <v>15952.68</v>
      </c>
      <c r="D13" s="58">
        <v>7366.64</v>
      </c>
      <c r="E13" s="58">
        <v>4419.9799999999996</v>
      </c>
      <c r="F13" s="58">
        <v>0</v>
      </c>
      <c r="G13" s="58">
        <v>180.17</v>
      </c>
      <c r="H13" s="58">
        <v>216.11</v>
      </c>
      <c r="I13" s="58">
        <v>280.24</v>
      </c>
      <c r="J13" s="58">
        <v>2.06</v>
      </c>
      <c r="K13" s="58">
        <v>2326.34</v>
      </c>
      <c r="L13" s="58">
        <v>73.7</v>
      </c>
      <c r="M13" s="58">
        <v>487.41</v>
      </c>
      <c r="N13" s="58">
        <v>600.03</v>
      </c>
      <c r="O13" s="58">
        <v>0</v>
      </c>
      <c r="P13" s="61"/>
    </row>
    <row r="14" spans="1:16" ht="15" customHeight="1" x14ac:dyDescent="0.2">
      <c r="A14" s="73" t="s">
        <v>722</v>
      </c>
      <c r="B14" s="56" t="s">
        <v>375</v>
      </c>
      <c r="C14" s="57">
        <v>19491.769999999997</v>
      </c>
      <c r="D14" s="58">
        <v>7709.84</v>
      </c>
      <c r="E14" s="58">
        <v>7709.84</v>
      </c>
      <c r="F14" s="58">
        <v>0</v>
      </c>
      <c r="G14" s="58">
        <v>236.71</v>
      </c>
      <c r="H14" s="58">
        <v>240.57</v>
      </c>
      <c r="I14" s="58">
        <v>346.02</v>
      </c>
      <c r="J14" s="58">
        <v>2.06</v>
      </c>
      <c r="K14" s="58">
        <v>0</v>
      </c>
      <c r="L14" s="58">
        <v>79.819999999999993</v>
      </c>
      <c r="M14" s="58">
        <v>2433.02</v>
      </c>
      <c r="N14" s="58">
        <v>733.89</v>
      </c>
      <c r="O14" s="58">
        <v>0</v>
      </c>
      <c r="P14" s="61"/>
    </row>
    <row r="15" spans="1:16" ht="15" customHeight="1" x14ac:dyDescent="0.2">
      <c r="A15" s="73" t="s">
        <v>723</v>
      </c>
      <c r="B15" s="56" t="s">
        <v>375</v>
      </c>
      <c r="C15" s="57">
        <v>15952.720000000001</v>
      </c>
      <c r="D15" s="58">
        <v>7366.64</v>
      </c>
      <c r="E15" s="58">
        <v>4419.9799999999996</v>
      </c>
      <c r="F15" s="58">
        <v>0</v>
      </c>
      <c r="G15" s="58">
        <v>180.17</v>
      </c>
      <c r="H15" s="58">
        <v>216.11</v>
      </c>
      <c r="I15" s="58">
        <v>280.24</v>
      </c>
      <c r="J15" s="58">
        <v>2.06</v>
      </c>
      <c r="K15" s="58">
        <v>2326.34</v>
      </c>
      <c r="L15" s="58">
        <v>73.7</v>
      </c>
      <c r="M15" s="58">
        <v>487.45</v>
      </c>
      <c r="N15" s="58">
        <v>600.03</v>
      </c>
      <c r="O15" s="58">
        <v>0</v>
      </c>
      <c r="P15" s="61"/>
    </row>
    <row r="16" spans="1:16" ht="15" customHeight="1" x14ac:dyDescent="0.2">
      <c r="A16" s="73" t="s">
        <v>724</v>
      </c>
      <c r="B16" s="56" t="s">
        <v>375</v>
      </c>
      <c r="C16" s="57">
        <v>19491.769999999997</v>
      </c>
      <c r="D16" s="58">
        <v>7709.84</v>
      </c>
      <c r="E16" s="58">
        <v>7709.84</v>
      </c>
      <c r="F16" s="58">
        <v>0</v>
      </c>
      <c r="G16" s="58">
        <v>236.71</v>
      </c>
      <c r="H16" s="58">
        <v>240.57</v>
      </c>
      <c r="I16" s="58">
        <v>346.02</v>
      </c>
      <c r="J16" s="58">
        <v>2.06</v>
      </c>
      <c r="K16" s="58">
        <v>0</v>
      </c>
      <c r="L16" s="58">
        <v>79.819999999999993</v>
      </c>
      <c r="M16" s="58">
        <v>2433.02</v>
      </c>
      <c r="N16" s="58">
        <v>733.89</v>
      </c>
      <c r="O16" s="58">
        <v>0</v>
      </c>
      <c r="P16" s="61"/>
    </row>
    <row r="17" spans="1:16" ht="15" customHeight="1" x14ac:dyDescent="0.2">
      <c r="A17" s="73" t="s">
        <v>725</v>
      </c>
      <c r="B17" s="56" t="s">
        <v>375</v>
      </c>
      <c r="C17" s="57">
        <v>25729.4</v>
      </c>
      <c r="D17" s="58">
        <v>9652.26</v>
      </c>
      <c r="E17" s="58">
        <v>5791.35</v>
      </c>
      <c r="F17" s="58">
        <v>0</v>
      </c>
      <c r="G17" s="58">
        <v>257.33999999999997</v>
      </c>
      <c r="H17" s="58">
        <v>241.2</v>
      </c>
      <c r="I17" s="58">
        <v>336.24</v>
      </c>
      <c r="J17" s="58">
        <v>2.06</v>
      </c>
      <c r="K17" s="58">
        <v>2326.34</v>
      </c>
      <c r="L17" s="58">
        <v>71</v>
      </c>
      <c r="M17" s="58">
        <v>641.88</v>
      </c>
      <c r="N17" s="58">
        <v>655.47</v>
      </c>
      <c r="O17" s="58">
        <v>5754.26</v>
      </c>
      <c r="P17" s="61"/>
    </row>
    <row r="18" spans="1:16" ht="15" customHeight="1" x14ac:dyDescent="0.2">
      <c r="A18" s="73" t="s">
        <v>726</v>
      </c>
      <c r="B18" s="56" t="s">
        <v>375</v>
      </c>
      <c r="C18" s="57">
        <v>10750.17</v>
      </c>
      <c r="D18" s="58">
        <v>4775.8999999999996</v>
      </c>
      <c r="E18" s="58">
        <v>2865.54</v>
      </c>
      <c r="F18" s="58">
        <v>0</v>
      </c>
      <c r="G18" s="58">
        <v>0</v>
      </c>
      <c r="H18" s="58">
        <v>188.53</v>
      </c>
      <c r="I18" s="58">
        <v>194.63</v>
      </c>
      <c r="J18" s="58">
        <v>0</v>
      </c>
      <c r="K18" s="58">
        <v>1938.66</v>
      </c>
      <c r="L18" s="58">
        <v>57.84</v>
      </c>
      <c r="M18" s="58">
        <v>317.57</v>
      </c>
      <c r="N18" s="58">
        <v>411.5</v>
      </c>
      <c r="O18" s="58">
        <v>0</v>
      </c>
      <c r="P18" s="61"/>
    </row>
    <row r="19" spans="1:16" ht="15" customHeight="1" x14ac:dyDescent="0.2">
      <c r="A19" s="73" t="s">
        <v>727</v>
      </c>
      <c r="B19" s="56" t="s">
        <v>375</v>
      </c>
      <c r="C19" s="57">
        <v>12568.44</v>
      </c>
      <c r="D19" s="58">
        <v>4994.32</v>
      </c>
      <c r="E19" s="58">
        <v>4994.32</v>
      </c>
      <c r="F19" s="58">
        <v>0</v>
      </c>
      <c r="G19" s="58">
        <v>0</v>
      </c>
      <c r="H19" s="58">
        <v>204.37</v>
      </c>
      <c r="I19" s="58">
        <v>237.21999999999997</v>
      </c>
      <c r="J19" s="58">
        <v>0</v>
      </c>
      <c r="K19" s="58">
        <v>0</v>
      </c>
      <c r="L19" s="58">
        <v>61.8</v>
      </c>
      <c r="M19" s="58">
        <v>1578.04</v>
      </c>
      <c r="N19" s="58">
        <v>498.37</v>
      </c>
      <c r="O19" s="58">
        <v>0</v>
      </c>
      <c r="P19" s="61"/>
    </row>
    <row r="20" spans="1:16" ht="15" customHeight="1" x14ac:dyDescent="0.2">
      <c r="A20" s="73" t="s">
        <v>728</v>
      </c>
      <c r="B20" s="56" t="s">
        <v>375</v>
      </c>
      <c r="C20" s="57">
        <v>28783.660000000003</v>
      </c>
      <c r="D20" s="58">
        <v>12869.9</v>
      </c>
      <c r="E20" s="58">
        <v>7721.94</v>
      </c>
      <c r="F20" s="58">
        <v>1572.25</v>
      </c>
      <c r="G20" s="58">
        <v>0</v>
      </c>
      <c r="H20" s="58">
        <v>323.17</v>
      </c>
      <c r="I20" s="58">
        <v>475.06</v>
      </c>
      <c r="J20" s="58">
        <v>0</v>
      </c>
      <c r="K20" s="58">
        <v>3877.32</v>
      </c>
      <c r="L20" s="58">
        <v>118.58</v>
      </c>
      <c r="M20" s="58">
        <v>851.63</v>
      </c>
      <c r="N20" s="58">
        <v>973.81</v>
      </c>
      <c r="O20" s="58">
        <v>0</v>
      </c>
      <c r="P20" s="61"/>
    </row>
    <row r="21" spans="1:16" ht="15" customHeight="1" x14ac:dyDescent="0.2">
      <c r="A21" s="73" t="s">
        <v>729</v>
      </c>
      <c r="B21" s="56" t="s">
        <v>375</v>
      </c>
      <c r="C21" s="57">
        <v>31623.800000000003</v>
      </c>
      <c r="D21" s="58">
        <v>12869.9</v>
      </c>
      <c r="E21" s="58">
        <v>7721.94</v>
      </c>
      <c r="F21" s="58">
        <v>0</v>
      </c>
      <c r="G21" s="58">
        <v>0</v>
      </c>
      <c r="H21" s="58">
        <v>323.17</v>
      </c>
      <c r="I21" s="58">
        <v>475.06</v>
      </c>
      <c r="J21" s="58">
        <v>0</v>
      </c>
      <c r="K21" s="58">
        <v>3877.32</v>
      </c>
      <c r="L21" s="58">
        <v>118.58</v>
      </c>
      <c r="M21" s="58">
        <v>851.62</v>
      </c>
      <c r="N21" s="58">
        <v>973.81</v>
      </c>
      <c r="O21" s="58">
        <v>4412.3999999999996</v>
      </c>
      <c r="P21" s="61"/>
    </row>
    <row r="22" spans="1:16" ht="15" customHeight="1" x14ac:dyDescent="0.2">
      <c r="A22" s="73" t="s">
        <v>730</v>
      </c>
      <c r="B22" s="56" t="s">
        <v>375</v>
      </c>
      <c r="C22" s="57">
        <v>34988.159999999996</v>
      </c>
      <c r="D22" s="58">
        <v>13440.41</v>
      </c>
      <c r="E22" s="58">
        <v>13440.41</v>
      </c>
      <c r="F22" s="58">
        <v>1572.25</v>
      </c>
      <c r="G22" s="58">
        <v>0</v>
      </c>
      <c r="H22" s="58">
        <v>365.4</v>
      </c>
      <c r="I22" s="58">
        <v>588.6</v>
      </c>
      <c r="J22" s="58">
        <v>0</v>
      </c>
      <c r="K22" s="58">
        <v>0</v>
      </c>
      <c r="L22" s="58">
        <v>129.13999999999999</v>
      </c>
      <c r="M22" s="58">
        <v>4241.28</v>
      </c>
      <c r="N22" s="58">
        <v>1210.67</v>
      </c>
      <c r="O22" s="58">
        <v>0</v>
      </c>
      <c r="P22" s="61"/>
    </row>
    <row r="23" spans="1:16" ht="15" customHeight="1" x14ac:dyDescent="0.2">
      <c r="A23" s="73" t="s">
        <v>731</v>
      </c>
      <c r="B23" s="56" t="s">
        <v>375</v>
      </c>
      <c r="C23" s="57">
        <v>39176.06</v>
      </c>
      <c r="D23" s="58">
        <v>13440.41</v>
      </c>
      <c r="E23" s="58">
        <v>13440.41</v>
      </c>
      <c r="F23" s="58">
        <v>0</v>
      </c>
      <c r="G23" s="58">
        <v>0</v>
      </c>
      <c r="H23" s="58">
        <v>365.4</v>
      </c>
      <c r="I23" s="58">
        <v>588.6</v>
      </c>
      <c r="J23" s="58">
        <v>0</v>
      </c>
      <c r="K23" s="58">
        <v>0</v>
      </c>
      <c r="L23" s="58">
        <v>129.13999999999999</v>
      </c>
      <c r="M23" s="58">
        <v>4241.28</v>
      </c>
      <c r="N23" s="58">
        <v>1210.67</v>
      </c>
      <c r="O23" s="58">
        <v>5760.15</v>
      </c>
      <c r="P23" s="61"/>
    </row>
    <row r="24" spans="1:16" ht="15" customHeight="1" x14ac:dyDescent="0.2">
      <c r="A24" s="73" t="s">
        <v>732</v>
      </c>
      <c r="B24" s="56" t="s">
        <v>375</v>
      </c>
      <c r="C24" s="57">
        <v>10750.13</v>
      </c>
      <c r="D24" s="58">
        <v>4775.8999999999996</v>
      </c>
      <c r="E24" s="58">
        <v>2865.54</v>
      </c>
      <c r="F24" s="58">
        <v>0</v>
      </c>
      <c r="G24" s="58">
        <v>0</v>
      </c>
      <c r="H24" s="58">
        <v>188.53</v>
      </c>
      <c r="I24" s="58">
        <v>194.62</v>
      </c>
      <c r="J24" s="58">
        <v>0</v>
      </c>
      <c r="K24" s="58">
        <v>1938.66</v>
      </c>
      <c r="L24" s="58">
        <v>57.82</v>
      </c>
      <c r="M24" s="58">
        <v>317.57</v>
      </c>
      <c r="N24" s="58">
        <v>411.49</v>
      </c>
      <c r="O24" s="58">
        <v>0</v>
      </c>
      <c r="P24" s="61"/>
    </row>
    <row r="25" spans="1:16" ht="15" customHeight="1" x14ac:dyDescent="0.2">
      <c r="A25" s="73" t="s">
        <v>733</v>
      </c>
      <c r="B25" s="56" t="s">
        <v>375</v>
      </c>
      <c r="C25" s="57">
        <v>12568.619999999999</v>
      </c>
      <c r="D25" s="58">
        <v>4994.37</v>
      </c>
      <c r="E25" s="58">
        <v>4994.37</v>
      </c>
      <c r="F25" s="58">
        <v>0</v>
      </c>
      <c r="G25" s="58">
        <v>0</v>
      </c>
      <c r="H25" s="58">
        <v>204.38</v>
      </c>
      <c r="I25" s="58">
        <v>237.26</v>
      </c>
      <c r="J25" s="58">
        <v>0</v>
      </c>
      <c r="K25" s="58">
        <v>0</v>
      </c>
      <c r="L25" s="58">
        <v>61.8</v>
      </c>
      <c r="M25" s="58">
        <v>1578.07</v>
      </c>
      <c r="N25" s="58">
        <v>498.37</v>
      </c>
      <c r="O25" s="58">
        <v>0</v>
      </c>
      <c r="P25" s="61"/>
    </row>
    <row r="26" spans="1:16" ht="15" customHeight="1" x14ac:dyDescent="0.2">
      <c r="A26" s="73" t="s">
        <v>734</v>
      </c>
      <c r="B26" s="56" t="s">
        <v>375</v>
      </c>
      <c r="C26" s="57">
        <v>32854.009999999995</v>
      </c>
      <c r="D26" s="58">
        <v>10640.34</v>
      </c>
      <c r="E26" s="58">
        <v>10640.34</v>
      </c>
      <c r="F26" s="58">
        <v>0</v>
      </c>
      <c r="G26" s="58">
        <v>257.33999999999997</v>
      </c>
      <c r="H26" s="58">
        <v>280.60000000000002</v>
      </c>
      <c r="I26" s="58">
        <v>442.17</v>
      </c>
      <c r="J26" s="58">
        <v>0</v>
      </c>
      <c r="K26" s="58">
        <v>0</v>
      </c>
      <c r="L26" s="58">
        <v>80.849999999999994</v>
      </c>
      <c r="M26" s="58">
        <v>3362.09</v>
      </c>
      <c r="N26" s="58">
        <v>817.62</v>
      </c>
      <c r="O26" s="58">
        <v>6332.66</v>
      </c>
      <c r="P26" s="61"/>
    </row>
    <row r="27" spans="1:16" ht="15" customHeight="1" x14ac:dyDescent="0.2">
      <c r="A27" s="73" t="s">
        <v>735</v>
      </c>
      <c r="B27" s="56" t="s">
        <v>375</v>
      </c>
      <c r="C27" s="57">
        <v>28924.600000000006</v>
      </c>
      <c r="D27" s="58">
        <v>13376.21</v>
      </c>
      <c r="E27" s="58">
        <v>8025.72</v>
      </c>
      <c r="F27" s="58">
        <v>0</v>
      </c>
      <c r="G27" s="58">
        <v>257.33999999999997</v>
      </c>
      <c r="H27" s="58">
        <v>264.10000000000002</v>
      </c>
      <c r="I27" s="58">
        <v>397.79999999999995</v>
      </c>
      <c r="J27" s="58">
        <v>1.58</v>
      </c>
      <c r="K27" s="58">
        <v>4738.8999999999996</v>
      </c>
      <c r="L27" s="58">
        <v>76.72</v>
      </c>
      <c r="M27" s="58">
        <v>782.83</v>
      </c>
      <c r="N27" s="58">
        <v>1003.4</v>
      </c>
      <c r="O27" s="58">
        <v>0</v>
      </c>
      <c r="P27" s="61"/>
    </row>
    <row r="28" spans="1:16" ht="15" customHeight="1" x14ac:dyDescent="0.2">
      <c r="A28" s="73" t="s">
        <v>736</v>
      </c>
      <c r="B28" s="56" t="s">
        <v>375</v>
      </c>
      <c r="C28" s="57">
        <v>42466.8</v>
      </c>
      <c r="D28" s="58">
        <v>13791.84</v>
      </c>
      <c r="E28" s="58">
        <v>13791.84</v>
      </c>
      <c r="F28" s="58">
        <v>0</v>
      </c>
      <c r="G28" s="58">
        <v>257.33999999999997</v>
      </c>
      <c r="H28" s="58">
        <v>280.60000000000002</v>
      </c>
      <c r="I28" s="58">
        <v>442.17</v>
      </c>
      <c r="J28" s="58">
        <v>0</v>
      </c>
      <c r="K28" s="58">
        <v>0</v>
      </c>
      <c r="L28" s="58">
        <v>80.849999999999994</v>
      </c>
      <c r="M28" s="58">
        <v>4177.25</v>
      </c>
      <c r="N28" s="58">
        <v>817.61</v>
      </c>
      <c r="O28" s="58">
        <v>8827.2999999999993</v>
      </c>
      <c r="P28" s="61"/>
    </row>
    <row r="29" spans="1:16" ht="15" customHeight="1" x14ac:dyDescent="0.2">
      <c r="A29" s="73" t="s">
        <v>737</v>
      </c>
      <c r="B29" s="56" t="s">
        <v>375</v>
      </c>
      <c r="C29" s="57">
        <v>32425.600000000006</v>
      </c>
      <c r="D29" s="58">
        <v>13207.23</v>
      </c>
      <c r="E29" s="58">
        <v>7924.33</v>
      </c>
      <c r="F29" s="58">
        <v>0</v>
      </c>
      <c r="G29" s="58">
        <v>257.33999999999997</v>
      </c>
      <c r="H29" s="58">
        <v>241.2</v>
      </c>
      <c r="I29" s="58">
        <v>336.24</v>
      </c>
      <c r="J29" s="58">
        <v>2.06</v>
      </c>
      <c r="K29" s="58">
        <v>2326.34</v>
      </c>
      <c r="L29" s="58">
        <v>71</v>
      </c>
      <c r="M29" s="58">
        <v>641.88</v>
      </c>
      <c r="N29" s="58">
        <v>655.47</v>
      </c>
      <c r="O29" s="58">
        <v>6762.51</v>
      </c>
      <c r="P29" s="61"/>
    </row>
    <row r="30" spans="1:16" ht="15" customHeight="1" x14ac:dyDescent="0.2">
      <c r="A30" s="73" t="s">
        <v>738</v>
      </c>
      <c r="B30" s="56" t="s">
        <v>375</v>
      </c>
      <c r="C30" s="57">
        <v>19491.769999999997</v>
      </c>
      <c r="D30" s="58">
        <v>7709.84</v>
      </c>
      <c r="E30" s="58">
        <v>7709.84</v>
      </c>
      <c r="F30" s="58">
        <v>0</v>
      </c>
      <c r="G30" s="58">
        <v>236.71</v>
      </c>
      <c r="H30" s="58">
        <v>240.57</v>
      </c>
      <c r="I30" s="58">
        <v>346.02</v>
      </c>
      <c r="J30" s="58">
        <v>2.06</v>
      </c>
      <c r="K30" s="58">
        <v>0</v>
      </c>
      <c r="L30" s="58">
        <v>79.819999999999993</v>
      </c>
      <c r="M30" s="58">
        <v>2433.02</v>
      </c>
      <c r="N30" s="58">
        <v>733.89</v>
      </c>
      <c r="O30" s="58">
        <v>0</v>
      </c>
      <c r="P30" s="61"/>
    </row>
    <row r="31" spans="1:16" ht="15" customHeight="1" x14ac:dyDescent="0.2">
      <c r="A31" s="73" t="s">
        <v>739</v>
      </c>
      <c r="B31" s="56" t="s">
        <v>375</v>
      </c>
      <c r="C31" s="57">
        <v>37696.550000000003</v>
      </c>
      <c r="D31" s="58">
        <v>15614.2</v>
      </c>
      <c r="E31" s="58">
        <v>9368.52</v>
      </c>
      <c r="F31" s="58">
        <v>0</v>
      </c>
      <c r="G31" s="58">
        <v>0</v>
      </c>
      <c r="H31" s="58">
        <v>323.17</v>
      </c>
      <c r="I31" s="58">
        <v>475.06</v>
      </c>
      <c r="J31" s="58">
        <v>0</v>
      </c>
      <c r="K31" s="58">
        <v>3877.32</v>
      </c>
      <c r="L31" s="58">
        <v>118.58</v>
      </c>
      <c r="M31" s="58">
        <v>851.62</v>
      </c>
      <c r="N31" s="58">
        <v>973.81</v>
      </c>
      <c r="O31" s="58">
        <v>6094.27</v>
      </c>
      <c r="P31" s="61"/>
    </row>
    <row r="32" spans="1:16" ht="15" customHeight="1" x14ac:dyDescent="0.2">
      <c r="A32" s="73" t="s">
        <v>740</v>
      </c>
      <c r="B32" s="56" t="s">
        <v>375</v>
      </c>
      <c r="C32" s="57">
        <v>53544.639999999992</v>
      </c>
      <c r="D32" s="58">
        <v>18198.37</v>
      </c>
      <c r="E32" s="58">
        <v>18198.37</v>
      </c>
      <c r="F32" s="58">
        <v>0</v>
      </c>
      <c r="G32" s="58">
        <v>257.33999999999997</v>
      </c>
      <c r="H32" s="58">
        <v>280.60000000000002</v>
      </c>
      <c r="I32" s="58">
        <v>442.17</v>
      </c>
      <c r="J32" s="58">
        <v>0</v>
      </c>
      <c r="K32" s="58">
        <v>0</v>
      </c>
      <c r="L32" s="58">
        <v>80.849999999999994</v>
      </c>
      <c r="M32" s="58">
        <v>5078.12</v>
      </c>
      <c r="N32" s="58">
        <v>817.61</v>
      </c>
      <c r="O32" s="58">
        <v>10191.209999999999</v>
      </c>
      <c r="P32" s="61"/>
    </row>
    <row r="33" spans="1:16" ht="15" customHeight="1" x14ac:dyDescent="0.2">
      <c r="A33" s="73" t="s">
        <v>741</v>
      </c>
      <c r="B33" s="56" t="s">
        <v>375</v>
      </c>
      <c r="C33" s="57">
        <v>61538.740000000005</v>
      </c>
      <c r="D33" s="58">
        <v>20655.759999999998</v>
      </c>
      <c r="E33" s="58">
        <v>20655.759999999998</v>
      </c>
      <c r="F33" s="58">
        <v>0</v>
      </c>
      <c r="G33" s="58">
        <v>0</v>
      </c>
      <c r="H33" s="58">
        <v>365.4</v>
      </c>
      <c r="I33" s="58">
        <v>594.16000000000008</v>
      </c>
      <c r="J33" s="58">
        <v>0</v>
      </c>
      <c r="K33" s="58">
        <v>0</v>
      </c>
      <c r="L33" s="58">
        <v>129.13999999999999</v>
      </c>
      <c r="M33" s="58">
        <v>4708.16</v>
      </c>
      <c r="N33" s="58">
        <v>1210.67</v>
      </c>
      <c r="O33" s="58">
        <v>13219.69</v>
      </c>
      <c r="P33" s="61"/>
    </row>
    <row r="34" spans="1:16" ht="15" customHeight="1" x14ac:dyDescent="0.2">
      <c r="A34" s="73" t="s">
        <v>742</v>
      </c>
      <c r="B34" s="56" t="s">
        <v>375</v>
      </c>
      <c r="C34" s="57">
        <v>34107.64</v>
      </c>
      <c r="D34" s="58">
        <v>18485.060000000001</v>
      </c>
      <c r="E34" s="58">
        <v>11091.03</v>
      </c>
      <c r="F34" s="58">
        <v>0</v>
      </c>
      <c r="G34" s="58">
        <v>257.33999999999997</v>
      </c>
      <c r="H34" s="58">
        <v>241.21</v>
      </c>
      <c r="I34" s="58">
        <v>336.24</v>
      </c>
      <c r="J34" s="58">
        <v>2.06</v>
      </c>
      <c r="K34" s="58">
        <v>2326.36</v>
      </c>
      <c r="L34" s="58">
        <v>71</v>
      </c>
      <c r="M34" s="58">
        <v>641.88</v>
      </c>
      <c r="N34" s="58">
        <v>655.46</v>
      </c>
      <c r="O34" s="58">
        <v>0</v>
      </c>
      <c r="P34" s="61"/>
    </row>
    <row r="35" spans="1:16" ht="15" customHeight="1" x14ac:dyDescent="0.2">
      <c r="A35" s="73" t="s">
        <v>742</v>
      </c>
      <c r="B35" s="56" t="s">
        <v>375</v>
      </c>
      <c r="C35" s="57">
        <v>39233.410000000011</v>
      </c>
      <c r="D35" s="58">
        <v>17462.11</v>
      </c>
      <c r="E35" s="58">
        <v>10477.26</v>
      </c>
      <c r="F35" s="58">
        <v>0</v>
      </c>
      <c r="G35" s="58">
        <v>257.33999999999997</v>
      </c>
      <c r="H35" s="58">
        <v>241.2</v>
      </c>
      <c r="I35" s="58">
        <v>336.24</v>
      </c>
      <c r="J35" s="58">
        <v>2.06</v>
      </c>
      <c r="K35" s="58">
        <v>2326.34</v>
      </c>
      <c r="L35" s="58">
        <v>71</v>
      </c>
      <c r="M35" s="58">
        <v>641.88</v>
      </c>
      <c r="N35" s="58">
        <v>655.47</v>
      </c>
      <c r="O35" s="58">
        <v>6762.51</v>
      </c>
      <c r="P35" s="61"/>
    </row>
    <row r="36" spans="1:16" ht="15" customHeight="1" x14ac:dyDescent="0.2">
      <c r="A36" s="73" t="s">
        <v>743</v>
      </c>
      <c r="B36" s="56" t="s">
        <v>375</v>
      </c>
      <c r="C36" s="57">
        <v>52776.479999999996</v>
      </c>
      <c r="D36" s="58">
        <v>20806.55</v>
      </c>
      <c r="E36" s="58">
        <v>12483.93</v>
      </c>
      <c r="F36" s="58">
        <v>0</v>
      </c>
      <c r="G36" s="58">
        <v>0</v>
      </c>
      <c r="H36" s="58">
        <v>323.17</v>
      </c>
      <c r="I36" s="58">
        <v>475.06</v>
      </c>
      <c r="J36" s="58">
        <v>0</v>
      </c>
      <c r="K36" s="58">
        <v>3877.32</v>
      </c>
      <c r="L36" s="58">
        <v>118.58</v>
      </c>
      <c r="M36" s="58">
        <v>851.62</v>
      </c>
      <c r="N36" s="58">
        <v>973.81</v>
      </c>
      <c r="O36" s="58">
        <v>12866.44</v>
      </c>
      <c r="P36" s="61"/>
    </row>
    <row r="37" spans="1:16" ht="15" customHeight="1" x14ac:dyDescent="0.2">
      <c r="A37" s="73" t="s">
        <v>744</v>
      </c>
      <c r="B37" s="56" t="s">
        <v>375</v>
      </c>
      <c r="C37" s="57">
        <v>65707.850000000006</v>
      </c>
      <c r="D37" s="58">
        <v>20655.759999999998</v>
      </c>
      <c r="E37" s="58">
        <v>20655.759999999998</v>
      </c>
      <c r="F37" s="58">
        <v>0</v>
      </c>
      <c r="G37" s="58">
        <v>0</v>
      </c>
      <c r="H37" s="58">
        <v>365.4</v>
      </c>
      <c r="I37" s="58">
        <v>594.16000000000008</v>
      </c>
      <c r="J37" s="58">
        <v>0</v>
      </c>
      <c r="K37" s="58">
        <v>0</v>
      </c>
      <c r="L37" s="58">
        <v>129.13999999999999</v>
      </c>
      <c r="M37" s="58">
        <v>4708.16</v>
      </c>
      <c r="N37" s="58">
        <v>1210.67</v>
      </c>
      <c r="O37" s="58">
        <v>17388.8</v>
      </c>
      <c r="P37" s="61"/>
    </row>
    <row r="38" spans="1:16" ht="15" customHeight="1" x14ac:dyDescent="0.2">
      <c r="A38" s="73" t="s">
        <v>745</v>
      </c>
      <c r="B38" s="56" t="s">
        <v>375</v>
      </c>
      <c r="C38" s="57">
        <v>66503.779999999984</v>
      </c>
      <c r="D38" s="58">
        <v>23293.98</v>
      </c>
      <c r="E38" s="58">
        <v>23293.98</v>
      </c>
      <c r="F38" s="58">
        <v>0</v>
      </c>
      <c r="G38" s="58">
        <v>257.33999999999997</v>
      </c>
      <c r="H38" s="58">
        <v>280.60000000000002</v>
      </c>
      <c r="I38" s="58">
        <v>442.17</v>
      </c>
      <c r="J38" s="58">
        <v>0</v>
      </c>
      <c r="K38" s="58">
        <v>0</v>
      </c>
      <c r="L38" s="58">
        <v>80.849999999999994</v>
      </c>
      <c r="M38" s="58">
        <v>5406.95</v>
      </c>
      <c r="N38" s="58">
        <v>817.61</v>
      </c>
      <c r="O38" s="58">
        <v>12630.3</v>
      </c>
      <c r="P38" s="61"/>
    </row>
    <row r="39" spans="1:16" ht="15" customHeight="1" x14ac:dyDescent="0.2">
      <c r="A39" s="73" t="s">
        <v>744</v>
      </c>
      <c r="B39" s="56" t="s">
        <v>375</v>
      </c>
      <c r="C39" s="57">
        <v>80141.95</v>
      </c>
      <c r="D39" s="58">
        <v>28485.19</v>
      </c>
      <c r="E39" s="58">
        <v>28485.19</v>
      </c>
      <c r="F39" s="58">
        <v>0</v>
      </c>
      <c r="G39" s="58">
        <v>0</v>
      </c>
      <c r="H39" s="58">
        <v>365.4</v>
      </c>
      <c r="I39" s="58">
        <v>594.16000000000008</v>
      </c>
      <c r="J39" s="58">
        <v>0</v>
      </c>
      <c r="K39" s="58">
        <v>0</v>
      </c>
      <c r="L39" s="58">
        <v>129.13999999999999</v>
      </c>
      <c r="M39" s="58">
        <v>5213.3999999999996</v>
      </c>
      <c r="N39" s="58">
        <v>1210.67</v>
      </c>
      <c r="O39" s="58">
        <v>15658.8</v>
      </c>
      <c r="P39" s="61"/>
    </row>
    <row r="40" spans="1:16" ht="15" customHeight="1" x14ac:dyDescent="0.2">
      <c r="A40" s="73" t="s">
        <v>746</v>
      </c>
      <c r="B40" s="56" t="s">
        <v>375</v>
      </c>
      <c r="C40" s="57">
        <v>62609.859999999986</v>
      </c>
      <c r="D40" s="58">
        <v>23660.799999999999</v>
      </c>
      <c r="E40" s="58">
        <v>14196.48</v>
      </c>
      <c r="F40" s="58">
        <v>0</v>
      </c>
      <c r="G40" s="58">
        <v>257.33999999999997</v>
      </c>
      <c r="H40" s="58">
        <v>241.21</v>
      </c>
      <c r="I40" s="58">
        <v>336.24</v>
      </c>
      <c r="J40" s="58">
        <v>2.06</v>
      </c>
      <c r="K40" s="58">
        <v>2326.36</v>
      </c>
      <c r="L40" s="58">
        <v>71</v>
      </c>
      <c r="M40" s="58">
        <v>641.88</v>
      </c>
      <c r="N40" s="58">
        <v>655.46</v>
      </c>
      <c r="O40" s="58">
        <v>20221.03</v>
      </c>
      <c r="P40" s="61"/>
    </row>
    <row r="41" spans="1:16" ht="15" x14ac:dyDescent="0.2">
      <c r="A41" s="68"/>
      <c r="B41" s="68"/>
      <c r="C41" s="68"/>
      <c r="D41" s="38"/>
      <c r="E41" s="39"/>
      <c r="F41" s="39"/>
      <c r="G41" s="39"/>
      <c r="H41" s="68"/>
      <c r="I41" s="68"/>
      <c r="J41" s="68"/>
      <c r="K41" s="68"/>
      <c r="L41" s="68"/>
      <c r="M41" s="39"/>
      <c r="N41" s="39"/>
      <c r="O41" s="41"/>
    </row>
    <row r="42" spans="1:16" ht="15" x14ac:dyDescent="0.2">
      <c r="A42" s="68"/>
      <c r="B42" s="68"/>
      <c r="C42" s="68"/>
      <c r="D42" s="38"/>
      <c r="E42" s="39"/>
      <c r="F42" s="39"/>
      <c r="G42" s="39"/>
      <c r="H42" s="68"/>
      <c r="I42" s="68"/>
      <c r="J42" s="68"/>
      <c r="K42" s="68"/>
      <c r="L42" s="68"/>
      <c r="M42" s="39"/>
      <c r="N42" s="39"/>
      <c r="O42" s="41"/>
    </row>
    <row r="43" spans="1:16" ht="15" x14ac:dyDescent="0.2">
      <c r="A43" s="68"/>
      <c r="B43" s="68"/>
      <c r="C43" s="68"/>
      <c r="D43" s="38"/>
      <c r="E43" s="39"/>
      <c r="F43" s="39"/>
      <c r="G43" s="39"/>
      <c r="H43" s="68"/>
      <c r="I43" s="68"/>
      <c r="J43" s="68"/>
      <c r="K43" s="68"/>
      <c r="L43" s="68"/>
      <c r="M43" s="39"/>
      <c r="N43" s="39"/>
      <c r="O43" s="41"/>
    </row>
    <row r="44" spans="1:16" ht="15" x14ac:dyDescent="0.2">
      <c r="A44" s="68"/>
      <c r="B44" s="68"/>
      <c r="C44" s="68"/>
      <c r="D44" s="38"/>
      <c r="E44" s="39"/>
      <c r="F44" s="39"/>
      <c r="G44" s="39"/>
      <c r="H44" s="68"/>
      <c r="I44" s="68"/>
      <c r="J44" s="68"/>
      <c r="K44" s="68"/>
      <c r="L44" s="68"/>
      <c r="M44" s="39"/>
      <c r="N44" s="39"/>
      <c r="O44" s="41"/>
    </row>
    <row r="45" spans="1:16" ht="15" x14ac:dyDescent="0.2">
      <c r="A45" s="68"/>
      <c r="B45" s="68"/>
      <c r="C45" s="68"/>
      <c r="D45" s="42"/>
      <c r="E45" s="39"/>
      <c r="F45" s="39"/>
      <c r="G45" s="39"/>
      <c r="H45" s="68"/>
      <c r="I45" s="68"/>
      <c r="J45" s="68"/>
      <c r="K45" s="68"/>
      <c r="L45" s="68"/>
      <c r="M45" s="39"/>
      <c r="N45" s="39"/>
      <c r="O45" s="41"/>
    </row>
    <row r="46" spans="1:16" ht="15" x14ac:dyDescent="0.2">
      <c r="A46" s="68"/>
      <c r="B46" s="68"/>
      <c r="C46" s="68"/>
      <c r="D46" s="39"/>
      <c r="E46" s="39"/>
      <c r="F46" s="39"/>
      <c r="G46" s="39"/>
      <c r="H46" s="68"/>
      <c r="I46" s="68"/>
      <c r="J46" s="68"/>
      <c r="K46" s="68"/>
      <c r="L46" s="68"/>
      <c r="M46" s="39"/>
      <c r="N46" s="39"/>
      <c r="O46" s="39"/>
    </row>
    <row r="47" spans="1:16" ht="15" x14ac:dyDescent="0.2">
      <c r="A47" s="68"/>
      <c r="B47" s="68"/>
      <c r="C47" s="68"/>
      <c r="D47" s="81" t="s">
        <v>555</v>
      </c>
      <c r="E47" s="81"/>
      <c r="F47" s="81"/>
      <c r="G47" s="81"/>
      <c r="H47" s="68"/>
      <c r="I47" s="68"/>
      <c r="J47" s="68"/>
      <c r="K47" s="68"/>
      <c r="L47" s="81" t="s">
        <v>556</v>
      </c>
      <c r="M47" s="81"/>
      <c r="N47" s="81"/>
      <c r="O47" s="81"/>
    </row>
    <row r="48" spans="1:16" ht="15" x14ac:dyDescent="0.2">
      <c r="A48" s="68"/>
      <c r="B48" s="68"/>
      <c r="C48" s="68"/>
      <c r="D48" s="82" t="s">
        <v>557</v>
      </c>
      <c r="E48" s="82"/>
      <c r="F48" s="82"/>
      <c r="G48" s="82"/>
      <c r="H48" s="68"/>
      <c r="I48" s="68"/>
      <c r="J48" s="68"/>
      <c r="K48" s="68"/>
      <c r="L48" s="82" t="s">
        <v>558</v>
      </c>
      <c r="M48" s="82"/>
      <c r="N48" s="82"/>
      <c r="O48" s="82"/>
    </row>
    <row r="49" spans="1:15" ht="13.5" x14ac:dyDescent="0.2">
      <c r="A49" s="68"/>
      <c r="B49" s="68"/>
      <c r="C49" s="68"/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</row>
  </sheetData>
  <mergeCells count="6">
    <mergeCell ref="A5:O6"/>
    <mergeCell ref="A7:O8"/>
    <mergeCell ref="D47:G47"/>
    <mergeCell ref="D48:G48"/>
    <mergeCell ref="L47:O47"/>
    <mergeCell ref="L48:O48"/>
  </mergeCells>
  <phoneticPr fontId="9" type="noConversion"/>
  <printOptions horizontalCentered="1"/>
  <pageMargins left="0.35" right="0.35" top="0.5" bottom="0.5" header="0.3" footer="0.3"/>
  <pageSetup scale="62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3"/>
  <sheetViews>
    <sheetView tabSelected="1" workbookViewId="0">
      <selection activeCell="A54" sqref="A54"/>
    </sheetView>
  </sheetViews>
  <sheetFormatPr baseColWidth="10" defaultColWidth="10.875" defaultRowHeight="12.75" x14ac:dyDescent="0.2"/>
  <cols>
    <col min="1" max="1" width="32" style="11" customWidth="1"/>
    <col min="2" max="13" width="11.625" style="11" customWidth="1"/>
    <col min="14" max="16384" width="10.875" style="11"/>
  </cols>
  <sheetData>
    <row r="1" spans="1:13" ht="12" customHeight="1" x14ac:dyDescent="0.2">
      <c r="A1" s="9"/>
      <c r="B1" s="9"/>
      <c r="C1" s="9"/>
      <c r="D1" s="9"/>
      <c r="E1" s="9"/>
      <c r="F1" s="10"/>
      <c r="G1" s="10"/>
      <c r="H1" s="10"/>
      <c r="I1" s="10"/>
      <c r="J1" s="10"/>
      <c r="K1" s="10"/>
      <c r="L1" s="10"/>
      <c r="M1" s="10"/>
    </row>
    <row r="2" spans="1:13" x14ac:dyDescent="0.2">
      <c r="A2" s="9"/>
      <c r="B2" s="9"/>
      <c r="C2" s="9"/>
      <c r="D2" s="9"/>
      <c r="E2" s="9"/>
      <c r="F2" s="10"/>
      <c r="G2" s="10"/>
      <c r="H2" s="10"/>
      <c r="I2" s="10"/>
      <c r="J2" s="10"/>
      <c r="K2" s="10"/>
      <c r="L2" s="10"/>
      <c r="M2" s="10"/>
    </row>
    <row r="3" spans="1:13" x14ac:dyDescent="0.2">
      <c r="A3" s="9"/>
      <c r="B3" s="9"/>
      <c r="C3" s="9"/>
      <c r="D3" s="9"/>
      <c r="E3" s="9"/>
      <c r="F3" s="10"/>
      <c r="G3" s="10"/>
      <c r="H3" s="10"/>
      <c r="I3" s="10"/>
      <c r="J3" s="10"/>
      <c r="K3" s="10"/>
      <c r="L3" s="10"/>
      <c r="M3" s="10"/>
    </row>
    <row r="4" spans="1:13" x14ac:dyDescent="0.2">
      <c r="A4" s="9"/>
      <c r="B4" s="9"/>
      <c r="C4" s="9"/>
      <c r="D4" s="9"/>
      <c r="E4" s="9"/>
      <c r="F4" s="10"/>
      <c r="G4" s="10"/>
      <c r="H4" s="10"/>
      <c r="I4" s="10"/>
      <c r="J4" s="10"/>
      <c r="K4" s="10"/>
      <c r="L4" s="10"/>
      <c r="M4" s="10"/>
    </row>
    <row r="5" spans="1:13" x14ac:dyDescent="0.2">
      <c r="A5" s="101" t="s">
        <v>485</v>
      </c>
      <c r="B5" s="102"/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103"/>
    </row>
    <row r="6" spans="1:13" x14ac:dyDescent="0.2">
      <c r="A6" s="104"/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6"/>
    </row>
    <row r="7" spans="1:13" x14ac:dyDescent="0.2">
      <c r="A7" s="104" t="s">
        <v>747</v>
      </c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6"/>
    </row>
    <row r="8" spans="1:13" x14ac:dyDescent="0.2">
      <c r="A8" s="107"/>
      <c r="B8" s="108"/>
      <c r="C8" s="108"/>
      <c r="D8" s="108"/>
      <c r="E8" s="108"/>
      <c r="F8" s="108"/>
      <c r="G8" s="108"/>
      <c r="H8" s="108"/>
      <c r="I8" s="108"/>
      <c r="J8" s="108"/>
      <c r="K8" s="108"/>
      <c r="L8" s="108"/>
      <c r="M8" s="109"/>
    </row>
    <row r="9" spans="1:13" ht="27" x14ac:dyDescent="0.2">
      <c r="A9" s="69" t="s">
        <v>30</v>
      </c>
      <c r="B9" s="53" t="s">
        <v>487</v>
      </c>
      <c r="C9" s="53" t="s">
        <v>479</v>
      </c>
      <c r="D9" s="70" t="s">
        <v>37</v>
      </c>
      <c r="E9" s="70" t="s">
        <v>488</v>
      </c>
      <c r="F9" s="70" t="s">
        <v>561</v>
      </c>
      <c r="G9" s="70" t="s">
        <v>562</v>
      </c>
      <c r="H9" s="70" t="s">
        <v>490</v>
      </c>
      <c r="I9" s="70" t="s">
        <v>40</v>
      </c>
      <c r="J9" s="70" t="s">
        <v>564</v>
      </c>
      <c r="K9" s="70" t="s">
        <v>565</v>
      </c>
      <c r="L9" s="70" t="s">
        <v>44</v>
      </c>
      <c r="M9" s="70" t="s">
        <v>748</v>
      </c>
    </row>
    <row r="10" spans="1:13" ht="15" customHeight="1" x14ac:dyDescent="0.2">
      <c r="A10" s="71" t="s">
        <v>749</v>
      </c>
      <c r="B10" s="56" t="s">
        <v>375</v>
      </c>
      <c r="C10" s="57">
        <v>7991.5400000000009</v>
      </c>
      <c r="D10" s="58">
        <v>3760.33</v>
      </c>
      <c r="E10" s="58">
        <v>2256.19</v>
      </c>
      <c r="F10" s="58">
        <v>0</v>
      </c>
      <c r="G10" s="58">
        <v>35.64</v>
      </c>
      <c r="H10" s="58">
        <v>659.74</v>
      </c>
      <c r="I10" s="58">
        <v>931</v>
      </c>
      <c r="J10" s="58">
        <v>0</v>
      </c>
      <c r="K10" s="58">
        <v>0</v>
      </c>
      <c r="L10" s="58">
        <v>348.64</v>
      </c>
      <c r="M10" s="58">
        <v>0</v>
      </c>
    </row>
    <row r="11" spans="1:13" ht="15" customHeight="1" x14ac:dyDescent="0.2">
      <c r="A11" s="71" t="s">
        <v>749</v>
      </c>
      <c r="B11" s="56" t="s">
        <v>375</v>
      </c>
      <c r="C11" s="57">
        <v>7991.5400000000009</v>
      </c>
      <c r="D11" s="58">
        <v>3760.33</v>
      </c>
      <c r="E11" s="58">
        <v>2256.19</v>
      </c>
      <c r="F11" s="58">
        <v>0</v>
      </c>
      <c r="G11" s="58">
        <v>35.64</v>
      </c>
      <c r="H11" s="58">
        <v>659.74</v>
      </c>
      <c r="I11" s="58">
        <v>931</v>
      </c>
      <c r="J11" s="58">
        <v>0</v>
      </c>
      <c r="K11" s="58">
        <v>0</v>
      </c>
      <c r="L11" s="58">
        <v>348.64</v>
      </c>
      <c r="M11" s="58">
        <v>0</v>
      </c>
    </row>
    <row r="12" spans="1:13" ht="15" customHeight="1" x14ac:dyDescent="0.2">
      <c r="A12" s="71" t="s">
        <v>750</v>
      </c>
      <c r="B12" s="56" t="s">
        <v>375</v>
      </c>
      <c r="C12" s="57">
        <v>8856.07</v>
      </c>
      <c r="D12" s="58">
        <v>4156.3100000000004</v>
      </c>
      <c r="E12" s="58">
        <v>2493.7800000000002</v>
      </c>
      <c r="F12" s="58">
        <v>0</v>
      </c>
      <c r="G12" s="58">
        <v>35.64</v>
      </c>
      <c r="H12" s="58">
        <v>890.7</v>
      </c>
      <c r="I12" s="58">
        <v>931</v>
      </c>
      <c r="J12" s="58">
        <v>0</v>
      </c>
      <c r="K12" s="58">
        <v>0</v>
      </c>
      <c r="L12" s="58">
        <v>348.64</v>
      </c>
      <c r="M12" s="58">
        <v>0</v>
      </c>
    </row>
    <row r="13" spans="1:13" ht="15" customHeight="1" x14ac:dyDescent="0.2">
      <c r="A13" s="71" t="s">
        <v>751</v>
      </c>
      <c r="B13" s="56" t="s">
        <v>375</v>
      </c>
      <c r="C13" s="57">
        <v>8926.59</v>
      </c>
      <c r="D13" s="58">
        <v>4365.66</v>
      </c>
      <c r="E13" s="58">
        <v>2619.39</v>
      </c>
      <c r="F13" s="58">
        <v>0</v>
      </c>
      <c r="G13" s="58">
        <v>35.64</v>
      </c>
      <c r="H13" s="58">
        <v>626.26</v>
      </c>
      <c r="I13" s="58">
        <v>931</v>
      </c>
      <c r="J13" s="58">
        <v>0</v>
      </c>
      <c r="K13" s="58">
        <v>0</v>
      </c>
      <c r="L13" s="58">
        <v>348.64</v>
      </c>
      <c r="M13" s="58">
        <v>0</v>
      </c>
    </row>
    <row r="14" spans="1:13" ht="15" customHeight="1" x14ac:dyDescent="0.2">
      <c r="A14" s="71" t="s">
        <v>752</v>
      </c>
      <c r="B14" s="56" t="s">
        <v>375</v>
      </c>
      <c r="C14" s="57">
        <v>8158.67</v>
      </c>
      <c r="D14" s="58">
        <v>4277.12</v>
      </c>
      <c r="E14" s="58">
        <v>2566.27</v>
      </c>
      <c r="F14" s="58">
        <v>0</v>
      </c>
      <c r="G14" s="58">
        <v>35.64</v>
      </c>
      <c r="H14" s="58">
        <v>0</v>
      </c>
      <c r="I14" s="58">
        <v>931</v>
      </c>
      <c r="J14" s="58">
        <v>0</v>
      </c>
      <c r="K14" s="58">
        <v>0</v>
      </c>
      <c r="L14" s="58">
        <v>348.64</v>
      </c>
      <c r="M14" s="58">
        <v>0</v>
      </c>
    </row>
    <row r="15" spans="1:13" ht="15" customHeight="1" x14ac:dyDescent="0.2">
      <c r="A15" s="71" t="s">
        <v>753</v>
      </c>
      <c r="B15" s="56" t="s">
        <v>375</v>
      </c>
      <c r="C15" s="57">
        <v>499.91</v>
      </c>
      <c r="D15" s="58">
        <v>257.36</v>
      </c>
      <c r="E15" s="58">
        <v>154.41</v>
      </c>
      <c r="F15" s="58">
        <v>8.1999999999999993</v>
      </c>
      <c r="G15" s="58">
        <v>9.73</v>
      </c>
      <c r="H15" s="58">
        <v>30.35</v>
      </c>
      <c r="I15" s="58">
        <v>2.5</v>
      </c>
      <c r="J15" s="58">
        <v>17.100000000000001</v>
      </c>
      <c r="K15" s="58">
        <v>20.260000000000002</v>
      </c>
      <c r="L15" s="58">
        <v>0</v>
      </c>
      <c r="M15" s="58">
        <v>0</v>
      </c>
    </row>
    <row r="16" spans="1:13" ht="15" customHeight="1" x14ac:dyDescent="0.2">
      <c r="A16" s="71" t="s">
        <v>754</v>
      </c>
      <c r="B16" s="56" t="s">
        <v>375</v>
      </c>
      <c r="C16" s="57">
        <v>7929.6000000000013</v>
      </c>
      <c r="D16" s="58">
        <v>3955.85</v>
      </c>
      <c r="E16" s="58">
        <v>2373.5100000000002</v>
      </c>
      <c r="F16" s="58">
        <v>229.8</v>
      </c>
      <c r="G16" s="58">
        <v>34.97</v>
      </c>
      <c r="H16" s="58">
        <v>0</v>
      </c>
      <c r="I16" s="58">
        <v>931</v>
      </c>
      <c r="J16" s="58">
        <v>0</v>
      </c>
      <c r="K16" s="58">
        <v>0</v>
      </c>
      <c r="L16" s="58">
        <v>33.869999999999997</v>
      </c>
      <c r="M16" s="58">
        <v>370.6</v>
      </c>
    </row>
    <row r="17" spans="1:13" ht="15" customHeight="1" x14ac:dyDescent="0.2">
      <c r="A17" s="71" t="s">
        <v>755</v>
      </c>
      <c r="B17" s="56" t="s">
        <v>375</v>
      </c>
      <c r="C17" s="57">
        <v>11411.42</v>
      </c>
      <c r="D17" s="58">
        <v>5933.79</v>
      </c>
      <c r="E17" s="58">
        <v>3560.27</v>
      </c>
      <c r="F17" s="58">
        <v>344.7</v>
      </c>
      <c r="G17" s="58">
        <v>34.97</v>
      </c>
      <c r="H17" s="58">
        <v>0</v>
      </c>
      <c r="I17" s="58">
        <v>931</v>
      </c>
      <c r="J17" s="58">
        <v>0</v>
      </c>
      <c r="K17" s="58">
        <v>0</v>
      </c>
      <c r="L17" s="58">
        <v>50.79</v>
      </c>
      <c r="M17" s="58">
        <v>555.9</v>
      </c>
    </row>
    <row r="18" spans="1:13" ht="15" customHeight="1" x14ac:dyDescent="0.2">
      <c r="A18" s="71" t="s">
        <v>756</v>
      </c>
      <c r="B18" s="56" t="s">
        <v>375</v>
      </c>
      <c r="C18" s="57">
        <v>14893.27</v>
      </c>
      <c r="D18" s="58">
        <v>7911.72</v>
      </c>
      <c r="E18" s="58">
        <v>4747.03</v>
      </c>
      <c r="F18" s="58">
        <v>459.6</v>
      </c>
      <c r="G18" s="58">
        <v>34.97</v>
      </c>
      <c r="H18" s="58">
        <v>0</v>
      </c>
      <c r="I18" s="58">
        <v>931</v>
      </c>
      <c r="J18" s="58">
        <v>0</v>
      </c>
      <c r="K18" s="58">
        <v>0</v>
      </c>
      <c r="L18" s="58">
        <v>67.75</v>
      </c>
      <c r="M18" s="58">
        <v>741.2</v>
      </c>
    </row>
    <row r="19" spans="1:13" ht="15" customHeight="1" x14ac:dyDescent="0.2">
      <c r="A19" s="71" t="s">
        <v>757</v>
      </c>
      <c r="B19" s="56" t="s">
        <v>375</v>
      </c>
      <c r="C19" s="57">
        <v>8733.510000000002</v>
      </c>
      <c r="D19" s="58">
        <v>4435.8599999999997</v>
      </c>
      <c r="E19" s="58">
        <v>2661.51</v>
      </c>
      <c r="F19" s="58">
        <v>261.2</v>
      </c>
      <c r="G19" s="58">
        <v>34.97</v>
      </c>
      <c r="H19" s="58">
        <v>0</v>
      </c>
      <c r="I19" s="58">
        <v>931</v>
      </c>
      <c r="J19" s="58">
        <v>0</v>
      </c>
      <c r="K19" s="58">
        <v>0</v>
      </c>
      <c r="L19" s="58">
        <v>38.369999999999997</v>
      </c>
      <c r="M19" s="58">
        <v>370.6</v>
      </c>
    </row>
    <row r="20" spans="1:13" ht="15" customHeight="1" x14ac:dyDescent="0.2">
      <c r="A20" s="71" t="s">
        <v>758</v>
      </c>
      <c r="B20" s="56" t="s">
        <v>375</v>
      </c>
      <c r="C20" s="57">
        <v>12617.369999999999</v>
      </c>
      <c r="D20" s="58">
        <v>6653.85</v>
      </c>
      <c r="E20" s="58">
        <v>3992.31</v>
      </c>
      <c r="F20" s="58">
        <v>391.8</v>
      </c>
      <c r="G20" s="58">
        <v>34.97</v>
      </c>
      <c r="H20" s="58">
        <v>0</v>
      </c>
      <c r="I20" s="58">
        <v>931</v>
      </c>
      <c r="J20" s="58">
        <v>0</v>
      </c>
      <c r="K20" s="58">
        <v>0</v>
      </c>
      <c r="L20" s="58">
        <v>57.54</v>
      </c>
      <c r="M20" s="58">
        <v>555.9</v>
      </c>
    </row>
    <row r="21" spans="1:13" ht="15" customHeight="1" x14ac:dyDescent="0.2">
      <c r="A21" s="71" t="s">
        <v>759</v>
      </c>
      <c r="B21" s="56" t="s">
        <v>375</v>
      </c>
      <c r="C21" s="57">
        <v>16501.16</v>
      </c>
      <c r="D21" s="58">
        <v>8871.7800000000007</v>
      </c>
      <c r="E21" s="58">
        <v>5323.06</v>
      </c>
      <c r="F21" s="58">
        <v>522.4</v>
      </c>
      <c r="G21" s="58">
        <v>34.97</v>
      </c>
      <c r="H21" s="58">
        <v>0</v>
      </c>
      <c r="I21" s="58">
        <v>931</v>
      </c>
      <c r="J21" s="58">
        <v>0</v>
      </c>
      <c r="K21" s="58">
        <v>0</v>
      </c>
      <c r="L21" s="58">
        <v>76.75</v>
      </c>
      <c r="M21" s="58">
        <v>741.2</v>
      </c>
    </row>
    <row r="22" spans="1:13" ht="15" customHeight="1" x14ac:dyDescent="0.2">
      <c r="A22" s="71" t="s">
        <v>760</v>
      </c>
      <c r="B22" s="56" t="s">
        <v>375</v>
      </c>
      <c r="C22" s="57">
        <v>9617.8200000000015</v>
      </c>
      <c r="D22" s="58">
        <v>4969.96</v>
      </c>
      <c r="E22" s="58">
        <v>2981.97</v>
      </c>
      <c r="F22" s="58">
        <v>286.45</v>
      </c>
      <c r="G22" s="58">
        <v>34.97</v>
      </c>
      <c r="H22" s="58">
        <v>0</v>
      </c>
      <c r="I22" s="58">
        <v>931</v>
      </c>
      <c r="J22" s="58">
        <v>0</v>
      </c>
      <c r="K22" s="58">
        <v>0</v>
      </c>
      <c r="L22" s="58">
        <v>42.87</v>
      </c>
      <c r="M22" s="58">
        <v>370.6</v>
      </c>
    </row>
    <row r="23" spans="1:13" ht="15" customHeight="1" x14ac:dyDescent="0.2">
      <c r="A23" s="71" t="s">
        <v>761</v>
      </c>
      <c r="B23" s="56" t="s">
        <v>375</v>
      </c>
      <c r="C23" s="57">
        <v>13943.84</v>
      </c>
      <c r="D23" s="58">
        <v>7455</v>
      </c>
      <c r="E23" s="58">
        <v>4473</v>
      </c>
      <c r="F23" s="58">
        <v>429.68</v>
      </c>
      <c r="G23" s="58">
        <v>34.97</v>
      </c>
      <c r="H23" s="58">
        <v>0</v>
      </c>
      <c r="I23" s="58">
        <v>931</v>
      </c>
      <c r="J23" s="58">
        <v>0</v>
      </c>
      <c r="K23" s="58">
        <v>0</v>
      </c>
      <c r="L23" s="58">
        <v>64.290000000000006</v>
      </c>
      <c r="M23" s="58">
        <v>555.9</v>
      </c>
    </row>
    <row r="24" spans="1:13" ht="15" customHeight="1" x14ac:dyDescent="0.2">
      <c r="A24" s="71" t="s">
        <v>762</v>
      </c>
      <c r="B24" s="56" t="s">
        <v>375</v>
      </c>
      <c r="C24" s="57">
        <v>18269.780000000002</v>
      </c>
      <c r="D24" s="58">
        <v>9939.98</v>
      </c>
      <c r="E24" s="58">
        <v>5963.98</v>
      </c>
      <c r="F24" s="58">
        <v>572.9</v>
      </c>
      <c r="G24" s="58">
        <v>34.97</v>
      </c>
      <c r="H24" s="58">
        <v>0</v>
      </c>
      <c r="I24" s="58">
        <v>931</v>
      </c>
      <c r="J24" s="58">
        <v>0</v>
      </c>
      <c r="K24" s="58">
        <v>0</v>
      </c>
      <c r="L24" s="58">
        <v>85.75</v>
      </c>
      <c r="M24" s="58">
        <v>741.2</v>
      </c>
    </row>
    <row r="25" spans="1:13" ht="15" customHeight="1" x14ac:dyDescent="0.2">
      <c r="A25" s="71" t="s">
        <v>763</v>
      </c>
      <c r="B25" s="56" t="s">
        <v>375</v>
      </c>
      <c r="C25" s="57">
        <v>12108.05</v>
      </c>
      <c r="D25" s="58">
        <v>5745.49</v>
      </c>
      <c r="E25" s="58">
        <v>3447.29</v>
      </c>
      <c r="F25" s="58">
        <v>315.45</v>
      </c>
      <c r="G25" s="58">
        <v>34.97</v>
      </c>
      <c r="H25" s="58">
        <v>1213.5999999999999</v>
      </c>
      <c r="I25" s="58">
        <v>931</v>
      </c>
      <c r="J25" s="58">
        <v>0</v>
      </c>
      <c r="K25" s="58">
        <v>0</v>
      </c>
      <c r="L25" s="58">
        <v>49.65</v>
      </c>
      <c r="M25" s="58">
        <v>370.6</v>
      </c>
    </row>
    <row r="26" spans="1:13" ht="15" customHeight="1" x14ac:dyDescent="0.2">
      <c r="A26" s="71" t="s">
        <v>764</v>
      </c>
      <c r="B26" s="56" t="s">
        <v>375</v>
      </c>
      <c r="C26" s="57">
        <v>17679.150000000001</v>
      </c>
      <c r="D26" s="58">
        <v>8618.2800000000007</v>
      </c>
      <c r="E26" s="58">
        <v>5170.96</v>
      </c>
      <c r="F26" s="58">
        <v>473.18</v>
      </c>
      <c r="G26" s="58">
        <v>34.97</v>
      </c>
      <c r="H26" s="58">
        <v>1820.4</v>
      </c>
      <c r="I26" s="58">
        <v>931</v>
      </c>
      <c r="J26" s="58">
        <v>0</v>
      </c>
      <c r="K26" s="58">
        <v>0</v>
      </c>
      <c r="L26" s="58">
        <v>74.459999999999994</v>
      </c>
      <c r="M26" s="58">
        <v>555.9</v>
      </c>
    </row>
    <row r="27" spans="1:13" ht="15" customHeight="1" x14ac:dyDescent="0.2">
      <c r="A27" s="71" t="s">
        <v>765</v>
      </c>
      <c r="B27" s="56" t="s">
        <v>375</v>
      </c>
      <c r="C27" s="57">
        <v>23250.210000000003</v>
      </c>
      <c r="D27" s="58">
        <v>11491.03</v>
      </c>
      <c r="E27" s="58">
        <v>6894.61</v>
      </c>
      <c r="F27" s="58">
        <v>630.9</v>
      </c>
      <c r="G27" s="58">
        <v>34.97</v>
      </c>
      <c r="H27" s="58">
        <v>2427.1999999999998</v>
      </c>
      <c r="I27" s="58">
        <v>931</v>
      </c>
      <c r="J27" s="58">
        <v>0</v>
      </c>
      <c r="K27" s="58">
        <v>0</v>
      </c>
      <c r="L27" s="58">
        <v>99.3</v>
      </c>
      <c r="M27" s="58">
        <v>741.2</v>
      </c>
    </row>
    <row r="28" spans="1:13" ht="15" customHeight="1" x14ac:dyDescent="0.2">
      <c r="A28" s="71" t="s">
        <v>766</v>
      </c>
      <c r="B28" s="56" t="s">
        <v>375</v>
      </c>
      <c r="C28" s="57">
        <v>13837.880000000001</v>
      </c>
      <c r="D28" s="58">
        <v>6801.01</v>
      </c>
      <c r="E28" s="58">
        <v>4080.6</v>
      </c>
      <c r="F28" s="58">
        <v>347.45</v>
      </c>
      <c r="G28" s="58">
        <v>34.97</v>
      </c>
      <c r="H28" s="58">
        <v>1213.5999999999999</v>
      </c>
      <c r="I28" s="58">
        <v>931</v>
      </c>
      <c r="J28" s="58">
        <v>0</v>
      </c>
      <c r="K28" s="58">
        <v>0</v>
      </c>
      <c r="L28" s="58">
        <v>58.65</v>
      </c>
      <c r="M28" s="58">
        <v>370.6</v>
      </c>
    </row>
    <row r="29" spans="1:13" ht="15" customHeight="1" x14ac:dyDescent="0.2">
      <c r="A29" s="71" t="s">
        <v>767</v>
      </c>
      <c r="B29" s="56" t="s">
        <v>375</v>
      </c>
      <c r="C29" s="57">
        <v>20273.890000000003</v>
      </c>
      <c r="D29" s="58">
        <v>10201.549999999999</v>
      </c>
      <c r="E29" s="58">
        <v>6120.93</v>
      </c>
      <c r="F29" s="58">
        <v>521.17999999999995</v>
      </c>
      <c r="G29" s="58">
        <v>34.97</v>
      </c>
      <c r="H29" s="58">
        <v>1820.4</v>
      </c>
      <c r="I29" s="58">
        <v>931</v>
      </c>
      <c r="J29" s="58">
        <v>0</v>
      </c>
      <c r="K29" s="58">
        <v>0</v>
      </c>
      <c r="L29" s="58">
        <v>87.96</v>
      </c>
      <c r="M29" s="58">
        <v>555.9</v>
      </c>
    </row>
    <row r="30" spans="1:13" ht="15" customHeight="1" x14ac:dyDescent="0.2">
      <c r="A30" s="71" t="s">
        <v>768</v>
      </c>
      <c r="B30" s="56" t="s">
        <v>375</v>
      </c>
      <c r="C30" s="57">
        <v>26709.940000000006</v>
      </c>
      <c r="D30" s="58">
        <v>13602.11</v>
      </c>
      <c r="E30" s="58">
        <v>8161.26</v>
      </c>
      <c r="F30" s="58">
        <v>694.9</v>
      </c>
      <c r="G30" s="58">
        <v>34.97</v>
      </c>
      <c r="H30" s="58">
        <v>2427.1999999999998</v>
      </c>
      <c r="I30" s="58">
        <v>931</v>
      </c>
      <c r="J30" s="58">
        <v>0</v>
      </c>
      <c r="K30" s="58">
        <v>0</v>
      </c>
      <c r="L30" s="58">
        <v>117.3</v>
      </c>
      <c r="M30" s="58">
        <v>741.2</v>
      </c>
    </row>
    <row r="31" spans="1:13" ht="15" customHeight="1" x14ac:dyDescent="0.2">
      <c r="A31" s="71" t="s">
        <v>769</v>
      </c>
      <c r="B31" s="56" t="s">
        <v>375</v>
      </c>
      <c r="C31" s="57">
        <v>15761.27</v>
      </c>
      <c r="D31" s="58">
        <v>7972.44</v>
      </c>
      <c r="E31" s="58">
        <v>4783.46</v>
      </c>
      <c r="F31" s="58">
        <v>387.5</v>
      </c>
      <c r="G31" s="58">
        <v>34.97</v>
      </c>
      <c r="H31" s="58">
        <v>1213.5999999999999</v>
      </c>
      <c r="I31" s="58">
        <v>931</v>
      </c>
      <c r="J31" s="58">
        <v>0</v>
      </c>
      <c r="K31" s="58">
        <v>0</v>
      </c>
      <c r="L31" s="58">
        <v>67.7</v>
      </c>
      <c r="M31" s="58">
        <v>370.6</v>
      </c>
    </row>
    <row r="32" spans="1:13" ht="15" customHeight="1" x14ac:dyDescent="0.2">
      <c r="A32" s="71" t="s">
        <v>770</v>
      </c>
      <c r="B32" s="56" t="s">
        <v>375</v>
      </c>
      <c r="C32" s="57">
        <v>23158.970000000005</v>
      </c>
      <c r="D32" s="58">
        <v>11958.69</v>
      </c>
      <c r="E32" s="58">
        <v>7175.21</v>
      </c>
      <c r="F32" s="58">
        <v>581.25</v>
      </c>
      <c r="G32" s="58">
        <v>34.97</v>
      </c>
      <c r="H32" s="58">
        <v>1820.4</v>
      </c>
      <c r="I32" s="58">
        <v>931</v>
      </c>
      <c r="J32" s="58">
        <v>0</v>
      </c>
      <c r="K32" s="58">
        <v>0</v>
      </c>
      <c r="L32" s="58">
        <v>101.55</v>
      </c>
      <c r="M32" s="58">
        <v>555.9</v>
      </c>
    </row>
    <row r="33" spans="1:13" ht="15" customHeight="1" x14ac:dyDescent="0.2">
      <c r="A33" s="71" t="s">
        <v>771</v>
      </c>
      <c r="B33" s="56" t="s">
        <v>375</v>
      </c>
      <c r="C33" s="57">
        <v>30556.640000000007</v>
      </c>
      <c r="D33" s="58">
        <v>15944.92</v>
      </c>
      <c r="E33" s="58">
        <v>9566.9500000000007</v>
      </c>
      <c r="F33" s="58">
        <v>775</v>
      </c>
      <c r="G33" s="58">
        <v>34.97</v>
      </c>
      <c r="H33" s="58">
        <v>2427.1999999999998</v>
      </c>
      <c r="I33" s="58">
        <v>931</v>
      </c>
      <c r="J33" s="58">
        <v>0</v>
      </c>
      <c r="K33" s="58">
        <v>0</v>
      </c>
      <c r="L33" s="58">
        <v>135.4</v>
      </c>
      <c r="M33" s="58">
        <v>741.2</v>
      </c>
    </row>
    <row r="34" spans="1:13" ht="15" customHeight="1" x14ac:dyDescent="0.2">
      <c r="A34" s="71" t="s">
        <v>772</v>
      </c>
      <c r="B34" s="56" t="s">
        <v>375</v>
      </c>
      <c r="C34" s="57">
        <v>8096.119999999999</v>
      </c>
      <c r="D34" s="58">
        <v>4783.4799999999996</v>
      </c>
      <c r="E34" s="58">
        <v>2870.08</v>
      </c>
      <c r="F34" s="58">
        <v>152.76</v>
      </c>
      <c r="G34" s="58">
        <v>10.44</v>
      </c>
      <c r="H34" s="58">
        <v>0</v>
      </c>
      <c r="I34" s="58">
        <v>279.36</v>
      </c>
      <c r="J34" s="58">
        <v>0</v>
      </c>
      <c r="K34" s="58">
        <v>0</v>
      </c>
      <c r="L34" s="58">
        <v>0</v>
      </c>
      <c r="M34" s="58">
        <v>0</v>
      </c>
    </row>
    <row r="35" spans="1:13" ht="15" customHeight="1" x14ac:dyDescent="0.2">
      <c r="A35" s="71" t="s">
        <v>773</v>
      </c>
      <c r="B35" s="56" t="s">
        <v>375</v>
      </c>
      <c r="C35" s="57">
        <v>499.91</v>
      </c>
      <c r="D35" s="58">
        <v>257.36</v>
      </c>
      <c r="E35" s="58">
        <v>154.41</v>
      </c>
      <c r="F35" s="58">
        <v>8.1999999999999993</v>
      </c>
      <c r="G35" s="58">
        <v>9.73</v>
      </c>
      <c r="H35" s="58">
        <v>30.35</v>
      </c>
      <c r="I35" s="58">
        <v>2.5</v>
      </c>
      <c r="J35" s="58">
        <v>17.100000000000001</v>
      </c>
      <c r="K35" s="58">
        <v>20.260000000000002</v>
      </c>
      <c r="L35" s="58">
        <v>0</v>
      </c>
      <c r="M35" s="58">
        <v>0</v>
      </c>
    </row>
    <row r="36" spans="1:13" ht="15" customHeight="1" x14ac:dyDescent="0.2">
      <c r="A36" s="71" t="s">
        <v>774</v>
      </c>
      <c r="B36" s="56" t="s">
        <v>375</v>
      </c>
      <c r="C36" s="57">
        <v>571.91000000000008</v>
      </c>
      <c r="D36" s="58">
        <v>257.06</v>
      </c>
      <c r="E36" s="58">
        <v>257.06</v>
      </c>
      <c r="F36" s="58">
        <v>8.1999999999999993</v>
      </c>
      <c r="G36" s="58">
        <v>9.73</v>
      </c>
      <c r="H36" s="58">
        <v>0</v>
      </c>
      <c r="I36" s="58">
        <v>2.5</v>
      </c>
      <c r="J36" s="58">
        <v>17.100000000000001</v>
      </c>
      <c r="K36" s="58">
        <v>20.260000000000002</v>
      </c>
      <c r="L36" s="58">
        <v>0</v>
      </c>
      <c r="M36" s="58">
        <v>0</v>
      </c>
    </row>
    <row r="37" spans="1:13" ht="15" customHeight="1" x14ac:dyDescent="0.2">
      <c r="A37" s="71" t="s">
        <v>775</v>
      </c>
      <c r="B37" s="56" t="s">
        <v>375</v>
      </c>
      <c r="C37" s="57">
        <v>33351.81</v>
      </c>
      <c r="D37" s="58">
        <v>15944.92</v>
      </c>
      <c r="E37" s="58">
        <v>15944.92</v>
      </c>
      <c r="F37" s="58">
        <v>496</v>
      </c>
      <c r="G37" s="58">
        <v>34.97</v>
      </c>
      <c r="H37" s="58">
        <v>0</v>
      </c>
      <c r="I37" s="58">
        <v>931</v>
      </c>
      <c r="J37" s="58">
        <v>0</v>
      </c>
      <c r="K37" s="58">
        <v>0</v>
      </c>
      <c r="L37" s="58">
        <v>0</v>
      </c>
      <c r="M37" s="58">
        <v>0</v>
      </c>
    </row>
    <row r="38" spans="1:13" ht="15" x14ac:dyDescent="0.35">
      <c r="A38" s="72"/>
      <c r="B38" s="72"/>
      <c r="C38" s="72"/>
      <c r="D38" s="38"/>
      <c r="E38" s="39"/>
      <c r="F38" s="39"/>
      <c r="G38" s="39"/>
      <c r="H38" s="72"/>
      <c r="I38" s="72"/>
      <c r="J38" s="72"/>
      <c r="K38" s="39"/>
      <c r="L38" s="39"/>
      <c r="M38" s="39"/>
    </row>
    <row r="39" spans="1:13" ht="15" x14ac:dyDescent="0.35">
      <c r="A39" s="72"/>
      <c r="B39" s="72"/>
      <c r="C39" s="72"/>
      <c r="D39" s="38"/>
      <c r="E39" s="39"/>
      <c r="F39" s="39"/>
      <c r="G39" s="39"/>
      <c r="H39" s="72"/>
      <c r="I39" s="72"/>
      <c r="J39" s="72"/>
      <c r="K39" s="39"/>
      <c r="L39" s="39"/>
      <c r="M39" s="39"/>
    </row>
    <row r="40" spans="1:13" ht="15" x14ac:dyDescent="0.35">
      <c r="A40" s="72"/>
      <c r="B40" s="72"/>
      <c r="C40" s="72"/>
      <c r="D40" s="38"/>
      <c r="E40" s="39"/>
      <c r="F40" s="39"/>
      <c r="G40" s="39"/>
      <c r="H40" s="72"/>
      <c r="I40" s="72"/>
      <c r="J40" s="72"/>
      <c r="K40" s="39"/>
      <c r="L40" s="39"/>
      <c r="M40" s="39"/>
    </row>
    <row r="41" spans="1:13" ht="15" x14ac:dyDescent="0.2">
      <c r="A41" s="68"/>
      <c r="B41" s="68"/>
      <c r="C41" s="68"/>
      <c r="D41" s="38"/>
      <c r="E41" s="39"/>
      <c r="F41" s="39"/>
      <c r="G41" s="39"/>
      <c r="H41" s="68"/>
      <c r="I41" s="68"/>
      <c r="J41" s="68"/>
      <c r="K41" s="39"/>
      <c r="L41" s="39"/>
      <c r="M41" s="41"/>
    </row>
    <row r="42" spans="1:13" ht="15" x14ac:dyDescent="0.2">
      <c r="A42" s="68"/>
      <c r="B42" s="68"/>
      <c r="C42" s="68"/>
      <c r="D42" s="42"/>
      <c r="E42" s="39"/>
      <c r="F42" s="39"/>
      <c r="G42" s="39"/>
      <c r="H42" s="68"/>
      <c r="I42" s="68"/>
      <c r="J42" s="68"/>
      <c r="K42" s="39"/>
      <c r="L42" s="39"/>
      <c r="M42" s="41"/>
    </row>
    <row r="43" spans="1:13" ht="15" x14ac:dyDescent="0.2">
      <c r="A43" s="68"/>
      <c r="B43" s="68"/>
      <c r="C43" s="68"/>
      <c r="D43" s="39"/>
      <c r="E43" s="39"/>
      <c r="F43" s="39"/>
      <c r="G43" s="39"/>
      <c r="H43" s="68"/>
      <c r="I43" s="68"/>
      <c r="J43" s="68"/>
      <c r="K43" s="39"/>
      <c r="L43" s="39"/>
      <c r="M43" s="39"/>
    </row>
    <row r="44" spans="1:13" ht="15" x14ac:dyDescent="0.2">
      <c r="A44" s="68"/>
      <c r="B44" s="68"/>
      <c r="C44" s="68"/>
      <c r="D44" s="81" t="s">
        <v>555</v>
      </c>
      <c r="E44" s="81"/>
      <c r="F44" s="81"/>
      <c r="G44" s="81"/>
      <c r="H44" s="68"/>
      <c r="I44" s="68"/>
      <c r="J44" s="81" t="s">
        <v>556</v>
      </c>
      <c r="K44" s="81"/>
      <c r="L44" s="81"/>
      <c r="M44" s="81"/>
    </row>
    <row r="45" spans="1:13" ht="15" x14ac:dyDescent="0.2">
      <c r="A45" s="68"/>
      <c r="B45" s="68"/>
      <c r="C45" s="68"/>
      <c r="D45" s="82" t="s">
        <v>557</v>
      </c>
      <c r="E45" s="82"/>
      <c r="F45" s="82"/>
      <c r="G45" s="82"/>
      <c r="H45" s="68"/>
      <c r="I45" s="68"/>
      <c r="J45" s="82" t="s">
        <v>558</v>
      </c>
      <c r="K45" s="82"/>
      <c r="L45" s="82"/>
      <c r="M45" s="82"/>
    </row>
    <row r="46" spans="1:13" ht="13.5" x14ac:dyDescent="0.2">
      <c r="A46" s="68"/>
      <c r="B46" s="68"/>
      <c r="C46" s="68"/>
      <c r="D46" s="68"/>
      <c r="E46" s="68"/>
      <c r="F46" s="68"/>
      <c r="G46" s="68"/>
      <c r="H46" s="68"/>
      <c r="I46" s="68"/>
      <c r="J46" s="68"/>
      <c r="K46" s="68"/>
      <c r="L46" s="68"/>
      <c r="M46" s="68"/>
    </row>
    <row r="47" spans="1:13" ht="13.5" x14ac:dyDescent="0.2">
      <c r="A47" s="68"/>
      <c r="B47" s="68"/>
      <c r="C47" s="68"/>
      <c r="D47" s="68"/>
      <c r="E47" s="68"/>
      <c r="F47" s="68"/>
      <c r="G47" s="68"/>
      <c r="H47" s="68"/>
      <c r="I47" s="68"/>
      <c r="J47" s="68"/>
      <c r="K47" s="68"/>
      <c r="L47" s="68"/>
      <c r="M47" s="68"/>
    </row>
    <row r="48" spans="1:13" ht="13.5" x14ac:dyDescent="0.2">
      <c r="A48" s="68"/>
      <c r="B48" s="68"/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</row>
    <row r="49" spans="1:13" ht="13.5" x14ac:dyDescent="0.2">
      <c r="A49" s="68"/>
      <c r="B49" s="68"/>
      <c r="C49" s="68"/>
      <c r="D49" s="68"/>
      <c r="E49" s="68"/>
      <c r="F49" s="68"/>
      <c r="G49" s="68"/>
      <c r="H49" s="68"/>
      <c r="I49" s="68"/>
      <c r="J49" s="68"/>
      <c r="K49" s="68"/>
      <c r="L49" s="68"/>
      <c r="M49" s="68"/>
    </row>
    <row r="50" spans="1:13" ht="13.5" x14ac:dyDescent="0.2">
      <c r="A50" s="68"/>
      <c r="B50" s="68"/>
      <c r="C50" s="68"/>
      <c r="D50" s="68"/>
      <c r="E50" s="68"/>
      <c r="F50" s="68"/>
      <c r="G50" s="68"/>
      <c r="H50" s="68"/>
      <c r="I50" s="68"/>
      <c r="J50" s="68"/>
      <c r="K50" s="68"/>
      <c r="L50" s="68"/>
      <c r="M50" s="68"/>
    </row>
    <row r="51" spans="1:13" ht="13.5" x14ac:dyDescent="0.2">
      <c r="A51" s="68"/>
      <c r="B51" s="68"/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</row>
    <row r="52" spans="1:13" ht="13.5" x14ac:dyDescent="0.2">
      <c r="A52" s="68"/>
      <c r="B52" s="68"/>
      <c r="C52" s="68"/>
      <c r="D52" s="68"/>
      <c r="E52" s="68"/>
      <c r="F52" s="68"/>
      <c r="G52" s="68"/>
      <c r="H52" s="68"/>
      <c r="I52" s="68"/>
      <c r="J52" s="68"/>
      <c r="K52" s="68"/>
      <c r="L52" s="68"/>
      <c r="M52" s="68"/>
    </row>
    <row r="53" spans="1:13" ht="13.5" x14ac:dyDescent="0.2">
      <c r="A53" s="68"/>
      <c r="B53" s="68"/>
      <c r="C53" s="68"/>
      <c r="D53" s="68"/>
      <c r="E53" s="68"/>
      <c r="F53" s="68"/>
      <c r="G53" s="68"/>
      <c r="H53" s="68"/>
      <c r="I53" s="68"/>
      <c r="J53" s="68"/>
      <c r="K53" s="68"/>
      <c r="L53" s="68"/>
      <c r="M53" s="68"/>
    </row>
  </sheetData>
  <mergeCells count="6">
    <mergeCell ref="A5:M6"/>
    <mergeCell ref="A7:M8"/>
    <mergeCell ref="D44:G44"/>
    <mergeCell ref="D45:G45"/>
    <mergeCell ref="J44:M44"/>
    <mergeCell ref="J45:M45"/>
  </mergeCells>
  <phoneticPr fontId="9" type="noConversion"/>
  <printOptions horizontalCentered="1"/>
  <pageMargins left="0.35" right="0.35" top="0.5" bottom="0.5" header="0.3" footer="0.3"/>
  <pageSetup scale="70" fitToHeight="2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41"/>
  <sheetViews>
    <sheetView workbookViewId="0">
      <selection activeCell="A6" sqref="A6:Q6"/>
    </sheetView>
  </sheetViews>
  <sheetFormatPr baseColWidth="10" defaultRowHeight="15.75" x14ac:dyDescent="0.25"/>
  <cols>
    <col min="1" max="1" width="36.125" bestFit="1" customWidth="1"/>
    <col min="2" max="2" width="12.625" customWidth="1"/>
    <col min="3" max="3" width="15" bestFit="1" customWidth="1"/>
    <col min="4" max="5" width="12.625" customWidth="1"/>
    <col min="6" max="14" width="11.625" customWidth="1"/>
  </cols>
  <sheetData>
    <row r="1" spans="1:17" s="11" customFormat="1" ht="12" customHeight="1" x14ac:dyDescent="0.2">
      <c r="A1" s="9"/>
      <c r="B1" s="9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</row>
    <row r="2" spans="1:17" s="11" customFormat="1" ht="12.75" x14ac:dyDescent="0.2">
      <c r="A2" s="9"/>
      <c r="B2" s="9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</row>
    <row r="3" spans="1:17" s="11" customFormat="1" ht="12.75" x14ac:dyDescent="0.2">
      <c r="A3" s="9"/>
      <c r="B3" s="9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</row>
    <row r="4" spans="1:17" s="11" customFormat="1" ht="12.75" x14ac:dyDescent="0.2">
      <c r="A4" s="9"/>
      <c r="B4" s="9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</row>
    <row r="5" spans="1:17" s="11" customFormat="1" ht="12.75" x14ac:dyDescent="0.2">
      <c r="A5" s="9"/>
      <c r="B5" s="9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</row>
    <row r="6" spans="1:17" x14ac:dyDescent="0.25">
      <c r="A6" s="83" t="s">
        <v>29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</row>
    <row r="7" spans="1:17" x14ac:dyDescent="0.25">
      <c r="A7" s="84" t="s">
        <v>30</v>
      </c>
      <c r="B7" s="84" t="s">
        <v>31</v>
      </c>
      <c r="C7" s="84" t="s">
        <v>32</v>
      </c>
      <c r="D7" s="85" t="s">
        <v>33</v>
      </c>
      <c r="E7" s="85" t="s">
        <v>34</v>
      </c>
      <c r="F7" s="86" t="s">
        <v>35</v>
      </c>
      <c r="G7" s="86"/>
      <c r="H7" s="86"/>
      <c r="I7" s="86"/>
      <c r="J7" s="86"/>
      <c r="K7" s="86"/>
      <c r="L7" s="86"/>
      <c r="M7" s="86"/>
      <c r="N7" s="86"/>
      <c r="O7" s="86" t="s">
        <v>36</v>
      </c>
      <c r="P7" s="86"/>
      <c r="Q7" s="86"/>
    </row>
    <row r="8" spans="1:17" ht="22.5" x14ac:dyDescent="0.25">
      <c r="A8" s="84"/>
      <c r="B8" s="84"/>
      <c r="C8" s="84"/>
      <c r="D8" s="85"/>
      <c r="E8" s="85"/>
      <c r="F8" s="12" t="s">
        <v>37</v>
      </c>
      <c r="G8" s="12" t="s">
        <v>38</v>
      </c>
      <c r="H8" s="13" t="s">
        <v>39</v>
      </c>
      <c r="I8" s="13" t="s">
        <v>40</v>
      </c>
      <c r="J8" s="13" t="s">
        <v>41</v>
      </c>
      <c r="K8" s="13" t="s">
        <v>42</v>
      </c>
      <c r="L8" s="13" t="s">
        <v>43</v>
      </c>
      <c r="M8" s="12" t="s">
        <v>44</v>
      </c>
      <c r="N8" s="12" t="s">
        <v>45</v>
      </c>
      <c r="O8" s="12" t="s">
        <v>46</v>
      </c>
      <c r="P8" s="12" t="s">
        <v>47</v>
      </c>
      <c r="Q8" s="12" t="s">
        <v>48</v>
      </c>
    </row>
    <row r="9" spans="1:17" x14ac:dyDescent="0.25">
      <c r="A9" s="14" t="s">
        <v>374</v>
      </c>
      <c r="B9" s="15" t="s">
        <v>375</v>
      </c>
      <c r="C9" s="16" t="s">
        <v>61</v>
      </c>
      <c r="D9" s="17">
        <v>14870.711717419017</v>
      </c>
      <c r="E9" s="17">
        <v>12864.071785970136</v>
      </c>
      <c r="F9" s="18">
        <v>5985.1943035819913</v>
      </c>
      <c r="G9" s="18">
        <v>5326.8229301879728</v>
      </c>
      <c r="H9" s="18">
        <v>470.0987121780812</v>
      </c>
      <c r="I9" s="18">
        <v>1406.3872432120561</v>
      </c>
      <c r="J9" s="18">
        <v>780.28568434917099</v>
      </c>
      <c r="K9" s="18">
        <v>901.92284390974282</v>
      </c>
      <c r="L9" s="18">
        <v>0</v>
      </c>
      <c r="M9" s="18">
        <v>0</v>
      </c>
      <c r="N9" s="18">
        <v>0</v>
      </c>
      <c r="O9" s="19">
        <v>1321.86</v>
      </c>
      <c r="P9" s="19">
        <v>119.17906976038256</v>
      </c>
      <c r="Q9" s="19">
        <v>565.60086168849818</v>
      </c>
    </row>
    <row r="10" spans="1:17" x14ac:dyDescent="0.25">
      <c r="A10" s="14" t="s">
        <v>49</v>
      </c>
      <c r="B10" s="15" t="s">
        <v>50</v>
      </c>
      <c r="C10" s="16" t="s">
        <v>51</v>
      </c>
      <c r="D10" s="17">
        <v>13356</v>
      </c>
      <c r="E10" s="17">
        <v>12346.333296114379</v>
      </c>
      <c r="F10" s="18">
        <v>3559.9569999999999</v>
      </c>
      <c r="G10" s="18">
        <v>2135.9742000000001</v>
      </c>
      <c r="H10" s="18">
        <v>276.76600000000002</v>
      </c>
      <c r="I10" s="18">
        <v>827.96600000000012</v>
      </c>
      <c r="J10" s="18">
        <v>459.404</v>
      </c>
      <c r="K10" s="18">
        <v>0</v>
      </c>
      <c r="L10" s="18">
        <v>0</v>
      </c>
      <c r="M10" s="18">
        <v>4000</v>
      </c>
      <c r="N10" s="18">
        <v>2095.9328000000005</v>
      </c>
      <c r="O10" s="19">
        <v>664.86</v>
      </c>
      <c r="P10" s="19">
        <v>60.010143885619186</v>
      </c>
      <c r="Q10" s="19">
        <v>284.79656</v>
      </c>
    </row>
    <row r="11" spans="1:17" x14ac:dyDescent="0.25">
      <c r="A11" s="14" t="s">
        <v>376</v>
      </c>
      <c r="B11" s="15" t="s">
        <v>375</v>
      </c>
      <c r="C11" s="16" t="s">
        <v>61</v>
      </c>
      <c r="D11" s="17">
        <v>13331.020625334284</v>
      </c>
      <c r="E11" s="17">
        <v>11733.246842594464</v>
      </c>
      <c r="F11" s="18">
        <v>5170.5429321085894</v>
      </c>
      <c r="G11" s="18">
        <v>4601.7832095766444</v>
      </c>
      <c r="H11" s="18">
        <v>470.0987121780812</v>
      </c>
      <c r="I11" s="18">
        <v>1406.3872432120561</v>
      </c>
      <c r="J11" s="18">
        <v>780.28568434917099</v>
      </c>
      <c r="K11" s="18">
        <v>901.92284390974282</v>
      </c>
      <c r="L11" s="18">
        <v>0</v>
      </c>
      <c r="M11" s="18">
        <v>0</v>
      </c>
      <c r="N11" s="18">
        <v>0</v>
      </c>
      <c r="O11" s="19">
        <v>1006.2</v>
      </c>
      <c r="P11" s="19">
        <v>102.95747565555722</v>
      </c>
      <c r="Q11" s="19">
        <v>488.61630708426168</v>
      </c>
    </row>
    <row r="12" spans="1:17" x14ac:dyDescent="0.25">
      <c r="A12" s="14" t="s">
        <v>52</v>
      </c>
      <c r="B12" s="15" t="s">
        <v>50</v>
      </c>
      <c r="C12" s="16" t="s">
        <v>51</v>
      </c>
      <c r="D12" s="17">
        <v>9616.3200000000015</v>
      </c>
      <c r="E12" s="17">
        <v>9311.9661039713519</v>
      </c>
      <c r="F12" s="18">
        <v>3075.3992000000003</v>
      </c>
      <c r="G12" s="18">
        <v>1845.2395200000003</v>
      </c>
      <c r="H12" s="18">
        <v>276.76600000000002</v>
      </c>
      <c r="I12" s="18">
        <v>827.96600000000012</v>
      </c>
      <c r="J12" s="18">
        <v>459.404</v>
      </c>
      <c r="K12" s="18">
        <v>0</v>
      </c>
      <c r="L12" s="18">
        <v>0</v>
      </c>
      <c r="M12" s="18">
        <v>3131.5452799999998</v>
      </c>
      <c r="N12" s="18">
        <v>0</v>
      </c>
      <c r="O12" s="19">
        <v>6.48</v>
      </c>
      <c r="P12" s="19">
        <v>51.841960028651528</v>
      </c>
      <c r="Q12" s="19">
        <v>246.03193600000006</v>
      </c>
    </row>
    <row r="13" spans="1:17" x14ac:dyDescent="0.25">
      <c r="A13" s="14" t="s">
        <v>53</v>
      </c>
      <c r="B13" s="15" t="s">
        <v>50</v>
      </c>
      <c r="C13" s="16" t="s">
        <v>51</v>
      </c>
      <c r="D13" s="17">
        <v>8631.8343999999997</v>
      </c>
      <c r="E13" s="17">
        <v>8363.7478935742147</v>
      </c>
      <c r="F13" s="18">
        <v>2767.8592800000001</v>
      </c>
      <c r="G13" s="18">
        <v>1660.7155680000001</v>
      </c>
      <c r="H13" s="18">
        <v>276.76600000000002</v>
      </c>
      <c r="I13" s="18">
        <v>827.96600000000012</v>
      </c>
      <c r="J13" s="18">
        <v>459.404</v>
      </c>
      <c r="K13" s="18">
        <v>0</v>
      </c>
      <c r="L13" s="18">
        <v>0</v>
      </c>
      <c r="M13" s="18">
        <v>2639.1235519999991</v>
      </c>
      <c r="N13" s="18">
        <v>0</v>
      </c>
      <c r="O13" s="19">
        <v>0</v>
      </c>
      <c r="P13" s="19">
        <v>46.657764025786371</v>
      </c>
      <c r="Q13" s="19">
        <v>221.42874240000003</v>
      </c>
    </row>
    <row r="14" spans="1:17" x14ac:dyDescent="0.25">
      <c r="A14" s="14" t="s">
        <v>54</v>
      </c>
      <c r="B14" s="15" t="s">
        <v>50</v>
      </c>
      <c r="C14" s="16" t="s">
        <v>51</v>
      </c>
      <c r="D14" s="17">
        <v>7361.8484000000008</v>
      </c>
      <c r="E14" s="17">
        <v>7120.5705442167928</v>
      </c>
      <c r="F14" s="18">
        <v>2491.0733520000003</v>
      </c>
      <c r="G14" s="18">
        <v>1494.6440112000003</v>
      </c>
      <c r="H14" s="18">
        <v>276.76600000000002</v>
      </c>
      <c r="I14" s="18">
        <v>827.96600000000012</v>
      </c>
      <c r="J14" s="18">
        <v>459.404</v>
      </c>
      <c r="K14" s="18">
        <v>0</v>
      </c>
      <c r="L14" s="18">
        <v>0</v>
      </c>
      <c r="M14" s="18">
        <v>1811.9950368000004</v>
      </c>
      <c r="N14" s="18">
        <v>0</v>
      </c>
      <c r="O14" s="19">
        <v>0</v>
      </c>
      <c r="P14" s="19">
        <v>41.991987623207734</v>
      </c>
      <c r="Q14" s="19">
        <v>199.28586816000004</v>
      </c>
    </row>
    <row r="15" spans="1:17" x14ac:dyDescent="0.25">
      <c r="A15" s="14" t="s">
        <v>377</v>
      </c>
      <c r="B15" s="15" t="s">
        <v>375</v>
      </c>
      <c r="C15" s="16" t="s">
        <v>61</v>
      </c>
      <c r="D15" s="17">
        <v>15961.59345048348</v>
      </c>
      <c r="E15" s="17">
        <v>13655.916321340394</v>
      </c>
      <c r="F15" s="18">
        <v>6562.3804057325015</v>
      </c>
      <c r="G15" s="18">
        <v>5840.518561101926</v>
      </c>
      <c r="H15" s="18">
        <v>470.0987121780812</v>
      </c>
      <c r="I15" s="18">
        <v>1406.3872432120561</v>
      </c>
      <c r="J15" s="18">
        <v>780.28568434917099</v>
      </c>
      <c r="K15" s="18">
        <v>901.92284390974282</v>
      </c>
      <c r="L15" s="18">
        <v>0</v>
      </c>
      <c r="M15" s="18">
        <v>0</v>
      </c>
      <c r="N15" s="18">
        <v>0</v>
      </c>
      <c r="O15" s="19">
        <v>1554.86</v>
      </c>
      <c r="P15" s="19">
        <v>130.67218080136425</v>
      </c>
      <c r="Q15" s="19">
        <v>620.14494834172137</v>
      </c>
    </row>
    <row r="16" spans="1:17" x14ac:dyDescent="0.25">
      <c r="A16" s="14" t="s">
        <v>55</v>
      </c>
      <c r="B16" s="15" t="s">
        <v>50</v>
      </c>
      <c r="C16" s="16" t="s">
        <v>56</v>
      </c>
      <c r="D16" s="17">
        <v>23038.269209999999</v>
      </c>
      <c r="E16" s="17">
        <v>20016.391581799424</v>
      </c>
      <c r="F16" s="18">
        <v>3788.2412499999996</v>
      </c>
      <c r="G16" s="18">
        <v>2272.9447499999997</v>
      </c>
      <c r="H16" s="18">
        <v>262.71609999999998</v>
      </c>
      <c r="I16" s="18">
        <v>786.18600000000004</v>
      </c>
      <c r="J16" s="18">
        <v>436.22140000000002</v>
      </c>
      <c r="K16" s="18">
        <v>0</v>
      </c>
      <c r="L16" s="18">
        <v>0</v>
      </c>
      <c r="M16" s="18">
        <v>4000</v>
      </c>
      <c r="N16" s="18">
        <v>11491.959710000001</v>
      </c>
      <c r="O16" s="19">
        <v>2654.96</v>
      </c>
      <c r="P16" s="19">
        <v>63.85832820057599</v>
      </c>
      <c r="Q16" s="19">
        <v>303.05930000000001</v>
      </c>
    </row>
    <row r="17" spans="1:17" x14ac:dyDescent="0.25">
      <c r="A17" s="14" t="s">
        <v>57</v>
      </c>
      <c r="B17" s="15" t="s">
        <v>50</v>
      </c>
      <c r="C17" s="16" t="s">
        <v>56</v>
      </c>
      <c r="D17" s="17">
        <v>19415.835347</v>
      </c>
      <c r="E17" s="17">
        <v>17191.229217222746</v>
      </c>
      <c r="F17" s="18">
        <v>3509.7739999999999</v>
      </c>
      <c r="G17" s="18">
        <v>2105.8643999999999</v>
      </c>
      <c r="H17" s="18">
        <v>259.86759999999998</v>
      </c>
      <c r="I17" s="18">
        <v>777.64049999999997</v>
      </c>
      <c r="J17" s="18">
        <v>431.47390000000001</v>
      </c>
      <c r="K17" s="18">
        <v>0</v>
      </c>
      <c r="L17" s="18">
        <v>0</v>
      </c>
      <c r="M17" s="18">
        <v>4000</v>
      </c>
      <c r="N17" s="18">
        <v>8331.2149469999986</v>
      </c>
      <c r="O17" s="19">
        <v>1884.66</v>
      </c>
      <c r="P17" s="19">
        <v>59.164209777254385</v>
      </c>
      <c r="Q17" s="19">
        <v>280.78192000000001</v>
      </c>
    </row>
    <row r="18" spans="1:17" x14ac:dyDescent="0.25">
      <c r="A18" s="14" t="s">
        <v>58</v>
      </c>
      <c r="B18" s="15" t="s">
        <v>50</v>
      </c>
      <c r="C18" s="16" t="s">
        <v>56</v>
      </c>
      <c r="D18" s="17">
        <v>13175.376</v>
      </c>
      <c r="E18" s="17">
        <v>12205.946799052841</v>
      </c>
      <c r="F18" s="18">
        <v>3350.8083999999999</v>
      </c>
      <c r="G18" s="18">
        <v>2010.4850399999998</v>
      </c>
      <c r="H18" s="18">
        <v>266.84440000000001</v>
      </c>
      <c r="I18" s="18">
        <v>798.47680000000003</v>
      </c>
      <c r="J18" s="18">
        <v>443.0376</v>
      </c>
      <c r="K18" s="18">
        <v>0</v>
      </c>
      <c r="L18" s="18">
        <v>0</v>
      </c>
      <c r="M18" s="18">
        <v>4000</v>
      </c>
      <c r="N18" s="18">
        <v>2305.7237600000003</v>
      </c>
      <c r="O18" s="19">
        <v>644.88</v>
      </c>
      <c r="P18" s="19">
        <v>56.484528947159028</v>
      </c>
      <c r="Q18" s="19">
        <v>268.06467199999997</v>
      </c>
    </row>
    <row r="19" spans="1:17" x14ac:dyDescent="0.25">
      <c r="A19" s="14" t="s">
        <v>59</v>
      </c>
      <c r="B19" s="15" t="s">
        <v>50</v>
      </c>
      <c r="C19" s="16" t="s">
        <v>56</v>
      </c>
      <c r="D19" s="17">
        <v>10917.999999999998</v>
      </c>
      <c r="E19" s="17">
        <v>10536.205719147554</v>
      </c>
      <c r="F19" s="18">
        <v>3015.7275599999998</v>
      </c>
      <c r="G19" s="18">
        <v>1809.4365359999999</v>
      </c>
      <c r="H19" s="18">
        <v>266.84440000000001</v>
      </c>
      <c r="I19" s="18">
        <v>798.47680000000003</v>
      </c>
      <c r="J19" s="18">
        <v>443.0376</v>
      </c>
      <c r="K19" s="18">
        <v>0</v>
      </c>
      <c r="L19" s="18">
        <v>0</v>
      </c>
      <c r="M19" s="18">
        <v>4000</v>
      </c>
      <c r="N19" s="18">
        <v>584.47710400000005</v>
      </c>
      <c r="O19" s="19">
        <v>89.7</v>
      </c>
      <c r="P19" s="19">
        <v>50.836076052443133</v>
      </c>
      <c r="Q19" s="19">
        <v>241.25820479999999</v>
      </c>
    </row>
    <row r="20" spans="1:17" x14ac:dyDescent="0.25">
      <c r="A20" s="20" t="s">
        <v>60</v>
      </c>
      <c r="B20" s="15" t="s">
        <v>50</v>
      </c>
      <c r="C20" s="21" t="s">
        <v>61</v>
      </c>
      <c r="D20" s="17">
        <v>11678.501999999997</v>
      </c>
      <c r="E20" s="17">
        <v>10480.179893913602</v>
      </c>
      <c r="F20" s="22">
        <v>5044.9882999999991</v>
      </c>
      <c r="G20" s="22">
        <v>3026.9887999999996</v>
      </c>
      <c r="H20" s="22">
        <v>487.70149999999995</v>
      </c>
      <c r="I20" s="22">
        <v>1491.0686999999998</v>
      </c>
      <c r="J20" s="22">
        <v>827.30559999999991</v>
      </c>
      <c r="K20" s="18">
        <v>0</v>
      </c>
      <c r="L20" s="22">
        <v>800.44909999999993</v>
      </c>
      <c r="M20" s="22">
        <v>0</v>
      </c>
      <c r="N20" s="22">
        <v>0</v>
      </c>
      <c r="O20" s="19">
        <v>709.68</v>
      </c>
      <c r="P20" s="19">
        <v>85.043251086393596</v>
      </c>
      <c r="Q20" s="19">
        <v>403.59885499999996</v>
      </c>
    </row>
    <row r="21" spans="1:17" x14ac:dyDescent="0.25">
      <c r="A21" s="20" t="s">
        <v>62</v>
      </c>
      <c r="B21" s="15" t="s">
        <v>50</v>
      </c>
      <c r="C21" s="21" t="s">
        <v>61</v>
      </c>
      <c r="D21" s="17">
        <v>17947.059899999997</v>
      </c>
      <c r="E21" s="17">
        <v>16236.388364085129</v>
      </c>
      <c r="F21" s="22">
        <v>6180.3598999999995</v>
      </c>
      <c r="G21" s="22">
        <v>3708.2242999999999</v>
      </c>
      <c r="H21" s="22">
        <v>498.40229999999997</v>
      </c>
      <c r="I21" s="22">
        <v>1491.0686999999998</v>
      </c>
      <c r="J21" s="22">
        <v>827.32650000000001</v>
      </c>
      <c r="K21" s="18">
        <v>0</v>
      </c>
      <c r="L21" s="22">
        <v>800.44909999999993</v>
      </c>
      <c r="M21" s="22">
        <v>4000</v>
      </c>
      <c r="N21" s="22">
        <v>441.22909999999996</v>
      </c>
      <c r="O21" s="19">
        <v>1112.06</v>
      </c>
      <c r="P21" s="19">
        <v>104.18232591486718</v>
      </c>
      <c r="Q21" s="19">
        <v>494.42921000000001</v>
      </c>
    </row>
    <row r="22" spans="1:17" x14ac:dyDescent="0.25">
      <c r="A22" s="20" t="s">
        <v>63</v>
      </c>
      <c r="B22" s="15" t="s">
        <v>50</v>
      </c>
      <c r="C22" s="21" t="s">
        <v>61</v>
      </c>
      <c r="D22" s="17">
        <v>15606.134499999998</v>
      </c>
      <c r="E22" s="17">
        <v>14135.585790750309</v>
      </c>
      <c r="F22" s="22">
        <v>5776.0284999999994</v>
      </c>
      <c r="G22" s="22">
        <v>3465.6170999999999</v>
      </c>
      <c r="H22" s="22">
        <v>498.40229999999997</v>
      </c>
      <c r="I22" s="22">
        <v>1491.0686999999998</v>
      </c>
      <c r="J22" s="22">
        <v>827.32650000000001</v>
      </c>
      <c r="K22" s="18">
        <v>0</v>
      </c>
      <c r="L22" s="22">
        <v>800.44909999999993</v>
      </c>
      <c r="M22" s="22">
        <v>2747.2422999999999</v>
      </c>
      <c r="N22" s="22">
        <v>0</v>
      </c>
      <c r="O22" s="19">
        <v>911.1</v>
      </c>
      <c r="P22" s="19">
        <v>97.366429249689588</v>
      </c>
      <c r="Q22" s="19">
        <v>462.08228000000003</v>
      </c>
    </row>
    <row r="23" spans="1:17" x14ac:dyDescent="0.25">
      <c r="A23" s="20" t="s">
        <v>64</v>
      </c>
      <c r="B23" s="15" t="s">
        <v>50</v>
      </c>
      <c r="C23" s="21" t="s">
        <v>61</v>
      </c>
      <c r="D23" s="17">
        <v>13570.599899999997</v>
      </c>
      <c r="E23" s="17">
        <v>12244.988203224202</v>
      </c>
      <c r="F23" s="22">
        <v>5398.1773999999996</v>
      </c>
      <c r="G23" s="22">
        <v>3238.9148</v>
      </c>
      <c r="H23" s="22">
        <v>498.40229999999997</v>
      </c>
      <c r="I23" s="22">
        <v>1491.0686999999998</v>
      </c>
      <c r="J23" s="22">
        <v>827.32650000000001</v>
      </c>
      <c r="K23" s="18">
        <v>0</v>
      </c>
      <c r="L23" s="22">
        <v>800.44909999999993</v>
      </c>
      <c r="M23" s="22">
        <v>1316.2610999999999</v>
      </c>
      <c r="N23" s="22">
        <v>0</v>
      </c>
      <c r="O23" s="19">
        <v>802.76</v>
      </c>
      <c r="P23" s="19">
        <v>90.997086775795182</v>
      </c>
      <c r="Q23" s="19">
        <v>431.85460999999998</v>
      </c>
    </row>
    <row r="24" spans="1:17" x14ac:dyDescent="0.25">
      <c r="A24" s="20" t="s">
        <v>65</v>
      </c>
      <c r="B24" s="15" t="s">
        <v>50</v>
      </c>
      <c r="C24" s="21" t="s">
        <v>61</v>
      </c>
      <c r="D24" s="17">
        <v>11800.495299999997</v>
      </c>
      <c r="E24" s="17">
        <v>10602.170663524854</v>
      </c>
      <c r="F24" s="22">
        <v>5045.0091999999995</v>
      </c>
      <c r="G24" s="22">
        <v>3027.0096999999996</v>
      </c>
      <c r="H24" s="22">
        <v>498.40229999999997</v>
      </c>
      <c r="I24" s="22">
        <v>1491.0686999999998</v>
      </c>
      <c r="J24" s="22">
        <v>827.32650000000001</v>
      </c>
      <c r="K24" s="18">
        <v>0</v>
      </c>
      <c r="L24" s="22">
        <v>800.44909999999993</v>
      </c>
      <c r="M24" s="22">
        <v>111.22979999999998</v>
      </c>
      <c r="N24" s="22">
        <v>0</v>
      </c>
      <c r="O24" s="19">
        <v>709.68</v>
      </c>
      <c r="P24" s="19">
        <v>85.043691475142396</v>
      </c>
      <c r="Q24" s="19">
        <v>403.60094499999997</v>
      </c>
    </row>
    <row r="25" spans="1:17" x14ac:dyDescent="0.25">
      <c r="A25" s="20" t="s">
        <v>66</v>
      </c>
      <c r="B25" s="15" t="s">
        <v>50</v>
      </c>
      <c r="C25" s="21" t="s">
        <v>61</v>
      </c>
      <c r="D25" s="17">
        <v>28956.636500000001</v>
      </c>
      <c r="E25" s="17">
        <v>24576.330738856239</v>
      </c>
      <c r="F25" s="22">
        <v>6163.5771999999997</v>
      </c>
      <c r="G25" s="22">
        <v>3698.1504999999997</v>
      </c>
      <c r="H25" s="22">
        <v>412.98399999999998</v>
      </c>
      <c r="I25" s="22">
        <v>1235.8797</v>
      </c>
      <c r="J25" s="22">
        <v>685.70809999999994</v>
      </c>
      <c r="K25" s="18">
        <v>0</v>
      </c>
      <c r="L25" s="22">
        <v>0</v>
      </c>
      <c r="M25" s="22">
        <v>4000</v>
      </c>
      <c r="N25" s="22">
        <v>12760.337</v>
      </c>
      <c r="O25" s="19">
        <v>3783.32</v>
      </c>
      <c r="P25" s="19">
        <v>103.89937614376318</v>
      </c>
      <c r="Q25" s="19">
        <v>493.08638500000001</v>
      </c>
    </row>
    <row r="26" spans="1:17" x14ac:dyDescent="0.25">
      <c r="A26" s="20" t="s">
        <v>67</v>
      </c>
      <c r="B26" s="15" t="s">
        <v>50</v>
      </c>
      <c r="C26" s="21" t="s">
        <v>61</v>
      </c>
      <c r="D26" s="17">
        <v>25311.321199999998</v>
      </c>
      <c r="E26" s="17">
        <v>21782.259261363448</v>
      </c>
      <c r="F26" s="22">
        <v>5885.1891999999998</v>
      </c>
      <c r="G26" s="22">
        <v>3531.1176999999998</v>
      </c>
      <c r="H26" s="22">
        <v>412.98399999999998</v>
      </c>
      <c r="I26" s="22">
        <v>1235.8797</v>
      </c>
      <c r="J26" s="22">
        <v>685.70809999999994</v>
      </c>
      <c r="K26" s="18">
        <v>0</v>
      </c>
      <c r="L26" s="22">
        <v>0</v>
      </c>
      <c r="M26" s="22">
        <v>4000</v>
      </c>
      <c r="N26" s="22">
        <v>9560.4424999999992</v>
      </c>
      <c r="O26" s="19">
        <v>2959.04</v>
      </c>
      <c r="P26" s="19">
        <v>99.20659363655038</v>
      </c>
      <c r="Q26" s="19">
        <v>470.81534499999998</v>
      </c>
    </row>
    <row r="27" spans="1:17" x14ac:dyDescent="0.25">
      <c r="A27" s="20" t="s">
        <v>68</v>
      </c>
      <c r="B27" s="15" t="s">
        <v>50</v>
      </c>
      <c r="C27" s="21" t="s">
        <v>61</v>
      </c>
      <c r="D27" s="17">
        <v>23752.415279999997</v>
      </c>
      <c r="E27" s="17">
        <v>20588.471555823078</v>
      </c>
      <c r="F27" s="22">
        <v>5553.380799999999</v>
      </c>
      <c r="G27" s="22">
        <v>3332.0284799999995</v>
      </c>
      <c r="H27" s="22">
        <v>412.98399999999998</v>
      </c>
      <c r="I27" s="22">
        <v>1235.8797</v>
      </c>
      <c r="J27" s="22">
        <v>685.70809999999994</v>
      </c>
      <c r="K27" s="18">
        <v>0</v>
      </c>
      <c r="L27" s="22">
        <v>0</v>
      </c>
      <c r="M27" s="22">
        <v>4000</v>
      </c>
      <c r="N27" s="22">
        <v>8532.4341999999997</v>
      </c>
      <c r="O27" s="19">
        <v>2626.06</v>
      </c>
      <c r="P27" s="19">
        <v>93.613260176916455</v>
      </c>
      <c r="Q27" s="19">
        <v>444.27046399999995</v>
      </c>
    </row>
    <row r="28" spans="1:17" x14ac:dyDescent="0.25">
      <c r="A28" s="14" t="s">
        <v>378</v>
      </c>
      <c r="B28" s="15" t="s">
        <v>375</v>
      </c>
      <c r="C28" s="16" t="s">
        <v>61</v>
      </c>
      <c r="D28" s="17">
        <v>13707.696244210234</v>
      </c>
      <c r="E28" s="17">
        <v>12019.620170849577</v>
      </c>
      <c r="F28" s="18">
        <v>5369.8422013551226</v>
      </c>
      <c r="G28" s="18">
        <v>4779.1595592060612</v>
      </c>
      <c r="H28" s="18">
        <v>470.0987121780812</v>
      </c>
      <c r="I28" s="18">
        <v>1406.3872432120561</v>
      </c>
      <c r="J28" s="18">
        <v>780.28568434917099</v>
      </c>
      <c r="K28" s="18">
        <v>901.92284390974282</v>
      </c>
      <c r="L28" s="18">
        <v>0</v>
      </c>
      <c r="M28" s="18">
        <v>0</v>
      </c>
      <c r="N28" s="18">
        <v>0</v>
      </c>
      <c r="O28" s="19">
        <v>1073.7</v>
      </c>
      <c r="P28" s="19">
        <v>106.92598533259655</v>
      </c>
      <c r="Q28" s="19">
        <v>507.45008802805916</v>
      </c>
    </row>
    <row r="29" spans="1:17" x14ac:dyDescent="0.25">
      <c r="A29" s="14" t="s">
        <v>379</v>
      </c>
      <c r="B29" s="15" t="s">
        <v>375</v>
      </c>
      <c r="C29" s="16" t="s">
        <v>61</v>
      </c>
      <c r="D29" s="17">
        <v>12551.709449806407</v>
      </c>
      <c r="E29" s="17">
        <v>11140.771749132851</v>
      </c>
      <c r="F29" s="18">
        <v>4758.2089768028345</v>
      </c>
      <c r="G29" s="18">
        <v>4234.8059893545224</v>
      </c>
      <c r="H29" s="18">
        <v>470.0987121780812</v>
      </c>
      <c r="I29" s="18">
        <v>1406.3872432120561</v>
      </c>
      <c r="J29" s="18">
        <v>780.28568434917099</v>
      </c>
      <c r="K29" s="18">
        <v>901.92284390974282</v>
      </c>
      <c r="L29" s="18">
        <v>0</v>
      </c>
      <c r="M29" s="18">
        <v>0</v>
      </c>
      <c r="N29" s="18">
        <v>0</v>
      </c>
      <c r="O29" s="19">
        <v>866.54</v>
      </c>
      <c r="P29" s="19">
        <v>94.746952365686866</v>
      </c>
      <c r="Q29" s="19">
        <v>449.65074830786784</v>
      </c>
    </row>
    <row r="30" spans="1:17" x14ac:dyDescent="0.25">
      <c r="A30" s="14" t="s">
        <v>380</v>
      </c>
      <c r="B30" s="15" t="s">
        <v>375</v>
      </c>
      <c r="C30" s="16" t="s">
        <v>61</v>
      </c>
      <c r="D30" s="17">
        <v>12835.986159720822</v>
      </c>
      <c r="E30" s="17">
        <v>11356.879593298145</v>
      </c>
      <c r="F30" s="18">
        <v>4908.6199344295092</v>
      </c>
      <c r="G30" s="18">
        <v>4368.6717416422625</v>
      </c>
      <c r="H30" s="18">
        <v>470.0987121780812</v>
      </c>
      <c r="I30" s="18">
        <v>1406.3872432120561</v>
      </c>
      <c r="J30" s="18">
        <v>780.28568434917099</v>
      </c>
      <c r="K30" s="18">
        <v>901.92284390974282</v>
      </c>
      <c r="L30" s="18">
        <v>0</v>
      </c>
      <c r="M30" s="18">
        <v>0</v>
      </c>
      <c r="N30" s="18">
        <v>0</v>
      </c>
      <c r="O30" s="19">
        <v>917.5</v>
      </c>
      <c r="P30" s="19">
        <v>97.741982619088589</v>
      </c>
      <c r="Q30" s="19">
        <v>463.86458380358857</v>
      </c>
    </row>
    <row r="31" spans="1:17" x14ac:dyDescent="0.25">
      <c r="A31" s="14" t="s">
        <v>381</v>
      </c>
      <c r="B31" s="15" t="s">
        <v>375</v>
      </c>
      <c r="C31" s="16" t="s">
        <v>61</v>
      </c>
      <c r="D31" s="17">
        <v>16532.455560430732</v>
      </c>
      <c r="E31" s="17">
        <v>14070.28094181093</v>
      </c>
      <c r="F31" s="18">
        <v>6864.4238501490363</v>
      </c>
      <c r="G31" s="18">
        <v>6109.3372266326423</v>
      </c>
      <c r="H31" s="18">
        <v>470.0987121780812</v>
      </c>
      <c r="I31" s="18">
        <v>1406.3872432120561</v>
      </c>
      <c r="J31" s="18">
        <v>780.28568434917099</v>
      </c>
      <c r="K31" s="18">
        <v>901.92284390974282</v>
      </c>
      <c r="L31" s="18">
        <v>0</v>
      </c>
      <c r="M31" s="18">
        <v>0</v>
      </c>
      <c r="N31" s="18">
        <v>0</v>
      </c>
      <c r="O31" s="19">
        <v>1676.8</v>
      </c>
      <c r="P31" s="19">
        <v>136.68656478071827</v>
      </c>
      <c r="Q31" s="19">
        <v>648.68805383908398</v>
      </c>
    </row>
    <row r="32" spans="1:17" x14ac:dyDescent="0.25">
      <c r="A32" s="14" t="s">
        <v>69</v>
      </c>
      <c r="B32" s="15" t="s">
        <v>50</v>
      </c>
      <c r="C32" s="16" t="s">
        <v>51</v>
      </c>
      <c r="D32" s="17">
        <v>13175.376</v>
      </c>
      <c r="E32" s="17">
        <v>12136.849257338512</v>
      </c>
      <c r="F32" s="18">
        <v>4128.4243999999999</v>
      </c>
      <c r="G32" s="18">
        <v>2477.0546399999998</v>
      </c>
      <c r="H32" s="18">
        <v>273.77679999999998</v>
      </c>
      <c r="I32" s="18">
        <v>819.04079999999999</v>
      </c>
      <c r="J32" s="18">
        <v>454.46440000000001</v>
      </c>
      <c r="K32" s="18">
        <v>0</v>
      </c>
      <c r="L32" s="18">
        <v>0</v>
      </c>
      <c r="M32" s="18">
        <v>4000</v>
      </c>
      <c r="N32" s="18">
        <v>1022.6149600000008</v>
      </c>
      <c r="O32" s="19">
        <v>638.66</v>
      </c>
      <c r="P32" s="19">
        <v>69.59279066148865</v>
      </c>
      <c r="Q32" s="19">
        <v>330.27395200000001</v>
      </c>
    </row>
    <row r="33" spans="1:17" x14ac:dyDescent="0.25">
      <c r="A33" s="14" t="s">
        <v>70</v>
      </c>
      <c r="B33" s="15" t="s">
        <v>50</v>
      </c>
      <c r="C33" s="16" t="s">
        <v>51</v>
      </c>
      <c r="D33" s="17">
        <v>11219.04</v>
      </c>
      <c r="E33" s="17">
        <v>10695.060316428453</v>
      </c>
      <c r="F33" s="18">
        <v>3775.2536</v>
      </c>
      <c r="G33" s="18">
        <v>2265.1521599999996</v>
      </c>
      <c r="H33" s="18">
        <v>273.77679999999998</v>
      </c>
      <c r="I33" s="18">
        <v>819.04079999999999</v>
      </c>
      <c r="J33" s="18">
        <v>454.46440000000001</v>
      </c>
      <c r="K33" s="18">
        <v>0</v>
      </c>
      <c r="L33" s="18">
        <v>0</v>
      </c>
      <c r="M33" s="18">
        <v>3631.3522400000011</v>
      </c>
      <c r="N33" s="18">
        <v>0</v>
      </c>
      <c r="O33" s="19">
        <v>158.32</v>
      </c>
      <c r="P33" s="19">
        <v>63.639395571548157</v>
      </c>
      <c r="Q33" s="19">
        <v>302.02028799999999</v>
      </c>
    </row>
    <row r="34" spans="1:17" x14ac:dyDescent="0.25">
      <c r="A34" s="14" t="s">
        <v>70</v>
      </c>
      <c r="B34" s="15" t="s">
        <v>375</v>
      </c>
      <c r="C34" s="16" t="s">
        <v>61</v>
      </c>
      <c r="D34" s="17">
        <v>15422.539959945534</v>
      </c>
      <c r="E34" s="17">
        <v>13264.634765909113</v>
      </c>
      <c r="F34" s="18">
        <v>6277.1669186753879</v>
      </c>
      <c r="G34" s="18">
        <v>5586.678557621095</v>
      </c>
      <c r="H34" s="18">
        <v>470.0987121780812</v>
      </c>
      <c r="I34" s="18">
        <v>1406.3872432120561</v>
      </c>
      <c r="J34" s="18">
        <v>780.28568434917099</v>
      </c>
      <c r="K34" s="18">
        <v>901.92284390974282</v>
      </c>
      <c r="L34" s="18">
        <v>0</v>
      </c>
      <c r="M34" s="18">
        <v>0</v>
      </c>
      <c r="N34" s="18">
        <v>0</v>
      </c>
      <c r="O34" s="19">
        <v>1439.72</v>
      </c>
      <c r="P34" s="19">
        <v>124.99292022159685</v>
      </c>
      <c r="Q34" s="19">
        <v>593.19227381482415</v>
      </c>
    </row>
    <row r="35" spans="1:17" x14ac:dyDescent="0.25">
      <c r="A35" s="14" t="s">
        <v>382</v>
      </c>
      <c r="B35" s="15" t="s">
        <v>375</v>
      </c>
      <c r="C35" s="16" t="s">
        <v>61</v>
      </c>
      <c r="D35" s="17">
        <v>14388.092874220154</v>
      </c>
      <c r="E35" s="17">
        <v>12513.768571737523</v>
      </c>
      <c r="F35" s="18">
        <v>5729.8404182915892</v>
      </c>
      <c r="G35" s="18">
        <v>5099.5579722795128</v>
      </c>
      <c r="H35" s="18">
        <v>470.0987121780812</v>
      </c>
      <c r="I35" s="18">
        <v>1406.3872432120561</v>
      </c>
      <c r="J35" s="18">
        <v>780.28568434917099</v>
      </c>
      <c r="K35" s="18">
        <v>901.92284390974282</v>
      </c>
      <c r="L35" s="18">
        <v>0</v>
      </c>
      <c r="M35" s="18">
        <v>0</v>
      </c>
      <c r="N35" s="18">
        <v>0</v>
      </c>
      <c r="O35" s="19">
        <v>1218.76</v>
      </c>
      <c r="P35" s="19">
        <v>114.09438295407517</v>
      </c>
      <c r="Q35" s="19">
        <v>541.46991952855512</v>
      </c>
    </row>
    <row r="36" spans="1:17" x14ac:dyDescent="0.25">
      <c r="A36" s="14" t="s">
        <v>71</v>
      </c>
      <c r="B36" s="15" t="s">
        <v>50</v>
      </c>
      <c r="C36" s="16" t="s">
        <v>51</v>
      </c>
      <c r="D36" s="17">
        <v>9616.32</v>
      </c>
      <c r="E36" s="17">
        <v>9166.792993620069</v>
      </c>
      <c r="F36" s="18">
        <v>3500.491</v>
      </c>
      <c r="G36" s="18">
        <v>2100.2946000000002</v>
      </c>
      <c r="H36" s="18">
        <v>276.76600000000002</v>
      </c>
      <c r="I36" s="18">
        <v>827.96600000000012</v>
      </c>
      <c r="J36" s="18">
        <v>459.404</v>
      </c>
      <c r="K36" s="18">
        <v>0</v>
      </c>
      <c r="L36" s="18">
        <v>0</v>
      </c>
      <c r="M36" s="18">
        <v>2451.3984</v>
      </c>
      <c r="N36" s="18">
        <v>0</v>
      </c>
      <c r="O36" s="19">
        <v>110.48</v>
      </c>
      <c r="P36" s="19">
        <v>59.007726379929608</v>
      </c>
      <c r="Q36" s="19">
        <v>280.03928000000002</v>
      </c>
    </row>
    <row r="37" spans="1:17" x14ac:dyDescent="0.25">
      <c r="A37" s="14" t="s">
        <v>72</v>
      </c>
      <c r="B37" s="15" t="s">
        <v>50</v>
      </c>
      <c r="C37" s="16" t="s">
        <v>51</v>
      </c>
      <c r="D37" s="17">
        <v>8750.851200000001</v>
      </c>
      <c r="E37" s="17">
        <v>8426.1488942580636</v>
      </c>
      <c r="F37" s="18">
        <v>3150.4418999999998</v>
      </c>
      <c r="G37" s="18">
        <v>1890.2651399999997</v>
      </c>
      <c r="H37" s="18">
        <v>276.76600000000002</v>
      </c>
      <c r="I37" s="18">
        <v>827.96600000000012</v>
      </c>
      <c r="J37" s="18">
        <v>459.404</v>
      </c>
      <c r="K37" s="18">
        <v>0</v>
      </c>
      <c r="L37" s="18">
        <v>0</v>
      </c>
      <c r="M37" s="18">
        <v>2146.0081600000003</v>
      </c>
      <c r="N37" s="18">
        <v>0</v>
      </c>
      <c r="O37" s="19">
        <v>19.559999999999999</v>
      </c>
      <c r="P37" s="19">
        <v>53.106953741936628</v>
      </c>
      <c r="Q37" s="19">
        <v>252.03535199999999</v>
      </c>
    </row>
    <row r="38" spans="1:17" x14ac:dyDescent="0.25">
      <c r="A38" s="14" t="s">
        <v>73</v>
      </c>
      <c r="B38" s="15" t="s">
        <v>50</v>
      </c>
      <c r="C38" s="16" t="s">
        <v>51</v>
      </c>
      <c r="D38" s="17">
        <v>7212.24</v>
      </c>
      <c r="E38" s="17">
        <v>6941.0023948960561</v>
      </c>
      <c r="F38" s="18">
        <v>2800.3928000000001</v>
      </c>
      <c r="G38" s="18">
        <v>1680.23568</v>
      </c>
      <c r="H38" s="18">
        <v>276.76600000000002</v>
      </c>
      <c r="I38" s="18">
        <v>827.96600000000012</v>
      </c>
      <c r="J38" s="18">
        <v>459.404</v>
      </c>
      <c r="K38" s="18">
        <v>0</v>
      </c>
      <c r="L38" s="18">
        <v>0</v>
      </c>
      <c r="M38" s="18">
        <v>1167.47552</v>
      </c>
      <c r="N38" s="18">
        <v>0</v>
      </c>
      <c r="O38" s="19">
        <v>0</v>
      </c>
      <c r="P38" s="19">
        <v>47.206181103943685</v>
      </c>
      <c r="Q38" s="19">
        <v>224.03142400000002</v>
      </c>
    </row>
    <row r="39" spans="1:17" x14ac:dyDescent="0.25">
      <c r="A39" s="14" t="s">
        <v>74</v>
      </c>
      <c r="B39" s="15" t="s">
        <v>50</v>
      </c>
      <c r="C39" s="16" t="s">
        <v>51</v>
      </c>
      <c r="D39" s="17">
        <v>5769.7919999999995</v>
      </c>
      <c r="E39" s="17">
        <v>5556.1923859806438</v>
      </c>
      <c r="F39" s="18">
        <v>2205.3093299999996</v>
      </c>
      <c r="G39" s="18">
        <v>1323.1855979999998</v>
      </c>
      <c r="H39" s="18">
        <v>276.76600000000002</v>
      </c>
      <c r="I39" s="18">
        <v>827.96600000000012</v>
      </c>
      <c r="J39" s="18">
        <v>459.404</v>
      </c>
      <c r="K39" s="18">
        <v>0</v>
      </c>
      <c r="L39" s="18">
        <v>0</v>
      </c>
      <c r="M39" s="18">
        <v>677.16107200000056</v>
      </c>
      <c r="N39" s="18">
        <v>0</v>
      </c>
      <c r="O39" s="19">
        <v>0</v>
      </c>
      <c r="P39" s="19">
        <v>37.174867619355638</v>
      </c>
      <c r="Q39" s="19">
        <v>176.42474639999998</v>
      </c>
    </row>
    <row r="40" spans="1:17" x14ac:dyDescent="0.25">
      <c r="A40" s="14" t="s">
        <v>383</v>
      </c>
      <c r="B40" s="15" t="s">
        <v>375</v>
      </c>
      <c r="C40" s="16" t="s">
        <v>61</v>
      </c>
      <c r="D40" s="17">
        <v>12105.311389354265</v>
      </c>
      <c r="E40" s="17">
        <v>10801.376670251386</v>
      </c>
      <c r="F40" s="18">
        <v>4522.0195268281559</v>
      </c>
      <c r="G40" s="18">
        <v>4024.5973788770589</v>
      </c>
      <c r="H40" s="18">
        <v>470.0987121780812</v>
      </c>
      <c r="I40" s="18">
        <v>1406.3872432120561</v>
      </c>
      <c r="J40" s="18">
        <v>780.28568434917099</v>
      </c>
      <c r="K40" s="18">
        <v>901.92284390974282</v>
      </c>
      <c r="L40" s="18">
        <v>0</v>
      </c>
      <c r="M40" s="18">
        <v>0</v>
      </c>
      <c r="N40" s="18">
        <v>0</v>
      </c>
      <c r="O40" s="19">
        <v>786.56</v>
      </c>
      <c r="P40" s="19">
        <v>90.043873817618348</v>
      </c>
      <c r="Q40" s="19">
        <v>427.33084528526069</v>
      </c>
    </row>
    <row r="41" spans="1:17" x14ac:dyDescent="0.25">
      <c r="A41" s="23" t="s">
        <v>75</v>
      </c>
      <c r="B41" s="15" t="s">
        <v>50</v>
      </c>
      <c r="C41" s="16" t="s">
        <v>56</v>
      </c>
      <c r="D41" s="17">
        <v>23038.269209999999</v>
      </c>
      <c r="E41" s="17">
        <v>19989.580512444198</v>
      </c>
      <c r="F41" s="18">
        <v>4065.05215</v>
      </c>
      <c r="G41" s="18">
        <v>2439.0312899999999</v>
      </c>
      <c r="H41" s="18">
        <v>262.71609999999998</v>
      </c>
      <c r="I41" s="18">
        <v>786.18600000000004</v>
      </c>
      <c r="J41" s="18">
        <v>436.22140000000002</v>
      </c>
      <c r="K41" s="18">
        <v>0</v>
      </c>
      <c r="L41" s="18">
        <v>0</v>
      </c>
      <c r="M41" s="18">
        <v>4000</v>
      </c>
      <c r="N41" s="18">
        <v>11049.062269999999</v>
      </c>
      <c r="O41" s="19">
        <v>2654.96</v>
      </c>
      <c r="P41" s="19">
        <v>68.52452555579903</v>
      </c>
      <c r="Q41" s="19">
        <v>325.20417200000003</v>
      </c>
    </row>
    <row r="42" spans="1:17" x14ac:dyDescent="0.25">
      <c r="A42" s="14" t="s">
        <v>76</v>
      </c>
      <c r="B42" s="15" t="s">
        <v>50</v>
      </c>
      <c r="C42" s="16" t="s">
        <v>56</v>
      </c>
      <c r="D42" s="17">
        <v>19415.835347</v>
      </c>
      <c r="E42" s="17">
        <v>17202.724239779123</v>
      </c>
      <c r="F42" s="18">
        <v>3426.6099152777779</v>
      </c>
      <c r="G42" s="18">
        <v>2055.9659491666666</v>
      </c>
      <c r="H42" s="18">
        <v>262.71609999999998</v>
      </c>
      <c r="I42" s="18">
        <v>786.18600000000004</v>
      </c>
      <c r="J42" s="18">
        <v>436.22140000000002</v>
      </c>
      <c r="K42" s="18">
        <v>0</v>
      </c>
      <c r="L42" s="18">
        <v>0</v>
      </c>
      <c r="M42" s="18">
        <v>4000</v>
      </c>
      <c r="N42" s="18">
        <v>8448.1359825555537</v>
      </c>
      <c r="O42" s="19">
        <v>1881.22</v>
      </c>
      <c r="P42" s="19">
        <v>57.762313998654719</v>
      </c>
      <c r="Q42" s="19">
        <v>274.12879322222227</v>
      </c>
    </row>
    <row r="43" spans="1:17" x14ac:dyDescent="0.25">
      <c r="A43" s="14" t="s">
        <v>77</v>
      </c>
      <c r="B43" s="15" t="s">
        <v>50</v>
      </c>
      <c r="C43" s="16" t="s">
        <v>56</v>
      </c>
      <c r="D43" s="17">
        <v>17826.72596</v>
      </c>
      <c r="E43" s="17">
        <v>15981.677628652953</v>
      </c>
      <c r="F43" s="18">
        <v>3146.5808011585045</v>
      </c>
      <c r="G43" s="18">
        <v>1887.9484806951027</v>
      </c>
      <c r="H43" s="18">
        <v>263.96120000000002</v>
      </c>
      <c r="I43" s="18">
        <v>789.91200000000003</v>
      </c>
      <c r="J43" s="18">
        <v>438.28880000000004</v>
      </c>
      <c r="K43" s="18">
        <v>0</v>
      </c>
      <c r="L43" s="18">
        <v>0</v>
      </c>
      <c r="M43" s="18">
        <v>4000</v>
      </c>
      <c r="N43" s="18">
        <v>7300.0346781463923</v>
      </c>
      <c r="O43" s="19">
        <v>1540.28</v>
      </c>
      <c r="P43" s="19">
        <v>53.041867254365357</v>
      </c>
      <c r="Q43" s="19">
        <v>251.72646409268037</v>
      </c>
    </row>
    <row r="44" spans="1:17" x14ac:dyDescent="0.25">
      <c r="A44" s="14" t="s">
        <v>78</v>
      </c>
      <c r="B44" s="15" t="s">
        <v>50</v>
      </c>
      <c r="C44" s="16" t="s">
        <v>56</v>
      </c>
      <c r="D44" s="17">
        <v>15181.32</v>
      </c>
      <c r="E44" s="17">
        <v>13910.284531036057</v>
      </c>
      <c r="F44" s="18">
        <v>2888.1290000000004</v>
      </c>
      <c r="G44" s="18">
        <v>1732.8774000000001</v>
      </c>
      <c r="H44" s="18">
        <v>263.96120000000002</v>
      </c>
      <c r="I44" s="18">
        <v>789.91200000000003</v>
      </c>
      <c r="J44" s="18">
        <v>438.28880000000004</v>
      </c>
      <c r="K44" s="18">
        <v>0</v>
      </c>
      <c r="L44" s="18">
        <v>0</v>
      </c>
      <c r="M44" s="18">
        <v>4000</v>
      </c>
      <c r="N44" s="18">
        <v>5068.1516000000001</v>
      </c>
      <c r="O44" s="19">
        <v>991.3</v>
      </c>
      <c r="P44" s="19">
        <v>48.685148963942403</v>
      </c>
      <c r="Q44" s="19">
        <v>231.05032000000003</v>
      </c>
    </row>
    <row r="45" spans="1:17" x14ac:dyDescent="0.25">
      <c r="A45" s="14" t="s">
        <v>79</v>
      </c>
      <c r="B45" s="15" t="s">
        <v>50</v>
      </c>
      <c r="C45" s="16" t="s">
        <v>80</v>
      </c>
      <c r="D45" s="17">
        <v>49739.140079999997</v>
      </c>
      <c r="E45" s="17">
        <v>39579.812599456665</v>
      </c>
      <c r="F45" s="18">
        <v>5503.4490000000005</v>
      </c>
      <c r="G45" s="18">
        <v>3302.0694000000003</v>
      </c>
      <c r="H45" s="18">
        <v>274.15500000000003</v>
      </c>
      <c r="I45" s="18">
        <v>820.15500000000009</v>
      </c>
      <c r="J45" s="18">
        <v>455.07</v>
      </c>
      <c r="K45" s="18">
        <v>0</v>
      </c>
      <c r="L45" s="18">
        <v>0</v>
      </c>
      <c r="M45" s="18">
        <v>4000</v>
      </c>
      <c r="N45" s="18">
        <v>35384.241679999999</v>
      </c>
      <c r="O45" s="19">
        <v>9626.2800000000007</v>
      </c>
      <c r="P45" s="19">
        <v>92.771560543334388</v>
      </c>
      <c r="Q45" s="19">
        <v>440.27592000000004</v>
      </c>
    </row>
    <row r="46" spans="1:17" x14ac:dyDescent="0.25">
      <c r="A46" s="14" t="s">
        <v>81</v>
      </c>
      <c r="B46" s="15" t="s">
        <v>50</v>
      </c>
      <c r="C46" s="16" t="s">
        <v>80</v>
      </c>
      <c r="D46" s="17">
        <v>44247.286230000005</v>
      </c>
      <c r="E46" s="17">
        <v>35788.823700910667</v>
      </c>
      <c r="F46" s="18">
        <v>4953.1019999999999</v>
      </c>
      <c r="G46" s="18">
        <v>2971.8611999999998</v>
      </c>
      <c r="H46" s="18">
        <v>274.15500000000003</v>
      </c>
      <c r="I46" s="18">
        <v>820.15500000000009</v>
      </c>
      <c r="J46" s="18">
        <v>455.07</v>
      </c>
      <c r="K46" s="18">
        <v>0</v>
      </c>
      <c r="L46" s="18">
        <v>0</v>
      </c>
      <c r="M46" s="18">
        <v>4000</v>
      </c>
      <c r="N46" s="18">
        <v>30772.943030000002</v>
      </c>
      <c r="O46" s="19">
        <v>7978.72</v>
      </c>
      <c r="P46" s="19">
        <v>83.494369089331201</v>
      </c>
      <c r="Q46" s="19">
        <v>396.24816000000004</v>
      </c>
    </row>
    <row r="47" spans="1:17" x14ac:dyDescent="0.25">
      <c r="A47" s="14" t="s">
        <v>82</v>
      </c>
      <c r="B47" s="15" t="s">
        <v>50</v>
      </c>
      <c r="C47" s="16" t="s">
        <v>80</v>
      </c>
      <c r="D47" s="17">
        <v>36312.886050000001</v>
      </c>
      <c r="E47" s="17">
        <v>30182.938384018613</v>
      </c>
      <c r="F47" s="18">
        <v>4457.7855000000009</v>
      </c>
      <c r="G47" s="18">
        <v>2674.6713</v>
      </c>
      <c r="H47" s="18">
        <v>274.15500000000003</v>
      </c>
      <c r="I47" s="18">
        <v>820.15500000000009</v>
      </c>
      <c r="J47" s="18">
        <v>455.07</v>
      </c>
      <c r="K47" s="18">
        <v>0</v>
      </c>
      <c r="L47" s="18">
        <v>0</v>
      </c>
      <c r="M47" s="18">
        <v>4000</v>
      </c>
      <c r="N47" s="18">
        <v>23631.04925</v>
      </c>
      <c r="O47" s="19">
        <v>5698.18</v>
      </c>
      <c r="P47" s="19">
        <v>75.144825981388792</v>
      </c>
      <c r="Q47" s="19">
        <v>356.62284000000005</v>
      </c>
    </row>
    <row r="48" spans="1:17" x14ac:dyDescent="0.25">
      <c r="A48" s="14" t="s">
        <v>83</v>
      </c>
      <c r="B48" s="15" t="s">
        <v>50</v>
      </c>
      <c r="C48" s="16" t="s">
        <v>80</v>
      </c>
      <c r="D48" s="17">
        <v>33747.667893999998</v>
      </c>
      <c r="E48" s="17">
        <v>28264.106459578426</v>
      </c>
      <c r="F48" s="18">
        <v>4031.1127999999999</v>
      </c>
      <c r="G48" s="18">
        <v>2418.66768</v>
      </c>
      <c r="H48" s="18">
        <v>275.46050000000002</v>
      </c>
      <c r="I48" s="18">
        <v>824.06049999999993</v>
      </c>
      <c r="J48" s="18">
        <v>457.23699999999997</v>
      </c>
      <c r="K48" s="18">
        <v>0</v>
      </c>
      <c r="L48" s="18">
        <v>0</v>
      </c>
      <c r="M48" s="18">
        <v>4000</v>
      </c>
      <c r="N48" s="18">
        <v>21741.129413999999</v>
      </c>
      <c r="O48" s="19">
        <v>5093.12</v>
      </c>
      <c r="P48" s="19">
        <v>67.952410421575664</v>
      </c>
      <c r="Q48" s="19">
        <v>322.48902399999997</v>
      </c>
    </row>
    <row r="49" spans="1:17" x14ac:dyDescent="0.25">
      <c r="A49" s="14" t="s">
        <v>84</v>
      </c>
      <c r="B49" s="15" t="s">
        <v>50</v>
      </c>
      <c r="C49" s="16" t="s">
        <v>80</v>
      </c>
      <c r="D49" s="17">
        <v>30469.836909999998</v>
      </c>
      <c r="E49" s="17">
        <v>25776.757547299501</v>
      </c>
      <c r="F49" s="18">
        <v>3829.5571599999994</v>
      </c>
      <c r="G49" s="18">
        <v>2297.7342959999996</v>
      </c>
      <c r="H49" s="18">
        <v>275.46050000000002</v>
      </c>
      <c r="I49" s="18">
        <v>824.06049999999993</v>
      </c>
      <c r="J49" s="18">
        <v>457.23699999999997</v>
      </c>
      <c r="K49" s="18">
        <v>0</v>
      </c>
      <c r="L49" s="18">
        <v>0</v>
      </c>
      <c r="M49" s="18">
        <v>4000</v>
      </c>
      <c r="N49" s="18">
        <v>18785.787454000001</v>
      </c>
      <c r="O49" s="19">
        <v>4322.16</v>
      </c>
      <c r="P49" s="19">
        <v>64.554789900496885</v>
      </c>
      <c r="Q49" s="19">
        <v>306.36457279999996</v>
      </c>
    </row>
    <row r="50" spans="1:17" x14ac:dyDescent="0.25">
      <c r="A50" s="14" t="s">
        <v>85</v>
      </c>
      <c r="B50" s="15" t="s">
        <v>50</v>
      </c>
      <c r="C50" s="16" t="s">
        <v>51</v>
      </c>
      <c r="D50" s="17">
        <v>22729.556497536003</v>
      </c>
      <c r="E50" s="17">
        <v>19743.762141831969</v>
      </c>
      <c r="F50" s="18">
        <v>4111.9838</v>
      </c>
      <c r="G50" s="18">
        <v>2467.1902800000003</v>
      </c>
      <c r="H50" s="18">
        <v>263.96120000000002</v>
      </c>
      <c r="I50" s="18">
        <v>789.91200000000003</v>
      </c>
      <c r="J50" s="18">
        <v>438.28880000000004</v>
      </c>
      <c r="K50" s="18">
        <v>0</v>
      </c>
      <c r="L50" s="18">
        <v>0</v>
      </c>
      <c r="M50" s="18">
        <v>4000</v>
      </c>
      <c r="N50" s="18">
        <v>10658.220417536002</v>
      </c>
      <c r="O50" s="19">
        <v>2587.52</v>
      </c>
      <c r="P50" s="19">
        <v>69.315651704033286</v>
      </c>
      <c r="Q50" s="19">
        <v>328.95870400000007</v>
      </c>
    </row>
    <row r="51" spans="1:17" x14ac:dyDescent="0.25">
      <c r="A51" s="14" t="s">
        <v>86</v>
      </c>
      <c r="B51" s="15" t="s">
        <v>50</v>
      </c>
      <c r="C51" s="16" t="s">
        <v>51</v>
      </c>
      <c r="D51" s="17">
        <v>18500</v>
      </c>
      <c r="E51" s="17">
        <v>16497.300515436771</v>
      </c>
      <c r="F51" s="18">
        <v>3289.5870400000003</v>
      </c>
      <c r="G51" s="18">
        <v>1973.7522240000001</v>
      </c>
      <c r="H51" s="18">
        <v>263.96120000000002</v>
      </c>
      <c r="I51" s="18">
        <v>789.91200000000003</v>
      </c>
      <c r="J51" s="18">
        <v>438.28880000000004</v>
      </c>
      <c r="K51" s="18">
        <v>0</v>
      </c>
      <c r="L51" s="18">
        <v>0</v>
      </c>
      <c r="M51" s="18">
        <v>4000</v>
      </c>
      <c r="N51" s="18">
        <v>7744.4987359999996</v>
      </c>
      <c r="O51" s="19">
        <v>1684.08</v>
      </c>
      <c r="P51" s="19">
        <v>55.452521363226609</v>
      </c>
      <c r="Q51" s="19">
        <v>263.1669632</v>
      </c>
    </row>
    <row r="52" spans="1:17" x14ac:dyDescent="0.25">
      <c r="A52" s="14" t="s">
        <v>87</v>
      </c>
      <c r="B52" s="15" t="s">
        <v>50</v>
      </c>
      <c r="C52" s="16" t="s">
        <v>51</v>
      </c>
      <c r="D52" s="17">
        <v>8751.36</v>
      </c>
      <c r="E52" s="17">
        <v>8520.7667629629432</v>
      </c>
      <c r="F52" s="18">
        <v>2380.7600000000002</v>
      </c>
      <c r="G52" s="18">
        <v>1428.4559999999999</v>
      </c>
      <c r="H52" s="18">
        <v>297.58440000000002</v>
      </c>
      <c r="I52" s="18">
        <v>890.29399999999998</v>
      </c>
      <c r="J52" s="18">
        <v>494.00240000000002</v>
      </c>
      <c r="K52" s="18">
        <v>0</v>
      </c>
      <c r="L52" s="18">
        <v>0</v>
      </c>
      <c r="M52" s="18">
        <v>3260.2631999999999</v>
      </c>
      <c r="N52" s="18">
        <v>0</v>
      </c>
      <c r="O52" s="19">
        <v>0</v>
      </c>
      <c r="P52" s="19">
        <v>40.132437037056008</v>
      </c>
      <c r="Q52" s="19">
        <v>190.46080000000003</v>
      </c>
    </row>
    <row r="53" spans="1:17" x14ac:dyDescent="0.25">
      <c r="A53" s="14" t="s">
        <v>88</v>
      </c>
      <c r="B53" s="15" t="s">
        <v>50</v>
      </c>
      <c r="C53" s="16" t="s">
        <v>51</v>
      </c>
      <c r="D53" s="17">
        <v>10621.2</v>
      </c>
      <c r="E53" s="17">
        <v>10280.404670198683</v>
      </c>
      <c r="F53" s="18">
        <v>3209.8390000000004</v>
      </c>
      <c r="G53" s="18">
        <v>1925.9034000000001</v>
      </c>
      <c r="H53" s="18">
        <v>276.76600000000002</v>
      </c>
      <c r="I53" s="18">
        <v>827.96600000000012</v>
      </c>
      <c r="J53" s="18">
        <v>459.404</v>
      </c>
      <c r="K53" s="18">
        <v>0</v>
      </c>
      <c r="L53" s="18">
        <v>0</v>
      </c>
      <c r="M53" s="18">
        <v>3921.3216000000002</v>
      </c>
      <c r="N53" s="18">
        <v>0</v>
      </c>
      <c r="O53" s="19">
        <v>29.9</v>
      </c>
      <c r="P53" s="19">
        <v>54.108209801318417</v>
      </c>
      <c r="Q53" s="19">
        <v>256.78712000000007</v>
      </c>
    </row>
    <row r="54" spans="1:17" x14ac:dyDescent="0.25">
      <c r="A54" s="14" t="s">
        <v>89</v>
      </c>
      <c r="B54" s="15" t="s">
        <v>50</v>
      </c>
      <c r="C54" s="16" t="s">
        <v>51</v>
      </c>
      <c r="D54" s="17">
        <v>7828.0999999999995</v>
      </c>
      <c r="E54" s="17">
        <v>7563.8389696688791</v>
      </c>
      <c r="F54" s="18">
        <v>2728.3631500000006</v>
      </c>
      <c r="G54" s="18">
        <v>1637.0178900000001</v>
      </c>
      <c r="H54" s="18">
        <v>276.76600000000002</v>
      </c>
      <c r="I54" s="18">
        <v>827.96600000000012</v>
      </c>
      <c r="J54" s="18">
        <v>459.404</v>
      </c>
      <c r="K54" s="18">
        <v>0</v>
      </c>
      <c r="L54" s="18">
        <v>0</v>
      </c>
      <c r="M54" s="18">
        <v>1898.582959999999</v>
      </c>
      <c r="N54" s="18">
        <v>0</v>
      </c>
      <c r="O54" s="19">
        <v>0</v>
      </c>
      <c r="P54" s="19">
        <v>45.991978331120649</v>
      </c>
      <c r="Q54" s="19">
        <v>218.26905200000002</v>
      </c>
    </row>
    <row r="55" spans="1:17" x14ac:dyDescent="0.25">
      <c r="A55" s="14" t="s">
        <v>90</v>
      </c>
      <c r="B55" s="15" t="s">
        <v>50</v>
      </c>
      <c r="C55" s="16" t="s">
        <v>51</v>
      </c>
      <c r="D55" s="17">
        <v>5034.152</v>
      </c>
      <c r="E55" s="17">
        <v>4824.0924439101445</v>
      </c>
      <c r="F55" s="18">
        <v>2168.7600000000002</v>
      </c>
      <c r="G55" s="18">
        <v>1301.2559999999999</v>
      </c>
      <c r="H55" s="18">
        <v>276.76600000000002</v>
      </c>
      <c r="I55" s="18">
        <v>827.96600000000012</v>
      </c>
      <c r="J55" s="18">
        <v>459.404</v>
      </c>
      <c r="K55" s="18">
        <v>0</v>
      </c>
      <c r="L55" s="18">
        <v>0</v>
      </c>
      <c r="M55" s="18">
        <v>0</v>
      </c>
      <c r="N55" s="18">
        <v>0</v>
      </c>
      <c r="O55" s="19">
        <v>0</v>
      </c>
      <c r="P55" s="19">
        <v>36.558756089855997</v>
      </c>
      <c r="Q55" s="19">
        <v>173.50080000000003</v>
      </c>
    </row>
    <row r="56" spans="1:17" x14ac:dyDescent="0.25">
      <c r="A56" s="14" t="s">
        <v>91</v>
      </c>
      <c r="B56" s="15" t="s">
        <v>50</v>
      </c>
      <c r="C56" s="16" t="s">
        <v>51</v>
      </c>
      <c r="D56" s="17">
        <v>13356</v>
      </c>
      <c r="E56" s="17">
        <v>12360.754100243599</v>
      </c>
      <c r="F56" s="18">
        <v>3411.0693999999999</v>
      </c>
      <c r="G56" s="18">
        <v>2046.6416400000001</v>
      </c>
      <c r="H56" s="18">
        <v>276.76600000000002</v>
      </c>
      <c r="I56" s="18">
        <v>827.96600000000012</v>
      </c>
      <c r="J56" s="18">
        <v>459.404</v>
      </c>
      <c r="K56" s="18">
        <v>0</v>
      </c>
      <c r="L56" s="18">
        <v>0</v>
      </c>
      <c r="M56" s="18">
        <v>4000</v>
      </c>
      <c r="N56" s="18">
        <v>2334.1529599999999</v>
      </c>
      <c r="O56" s="19">
        <v>664.86</v>
      </c>
      <c r="P56" s="19">
        <v>57.500347756400629</v>
      </c>
      <c r="Q56" s="19">
        <v>272.88555200000002</v>
      </c>
    </row>
    <row r="57" spans="1:17" x14ac:dyDescent="0.25">
      <c r="A57" s="14" t="s">
        <v>92</v>
      </c>
      <c r="B57" s="15" t="s">
        <v>50</v>
      </c>
      <c r="C57" s="16" t="s">
        <v>51</v>
      </c>
      <c r="D57" s="17">
        <v>11219.04</v>
      </c>
      <c r="E57" s="17">
        <v>10784.91360755065</v>
      </c>
      <c r="F57" s="18">
        <v>3280.5728000000004</v>
      </c>
      <c r="G57" s="18">
        <v>1968.3436799999999</v>
      </c>
      <c r="H57" s="18">
        <v>276.76600000000002</v>
      </c>
      <c r="I57" s="18">
        <v>827.96600000000012</v>
      </c>
      <c r="J57" s="18">
        <v>459.404</v>
      </c>
      <c r="K57" s="18">
        <v>0</v>
      </c>
      <c r="L57" s="18">
        <v>0</v>
      </c>
      <c r="M57" s="18">
        <v>4000</v>
      </c>
      <c r="N57" s="18">
        <v>405.98752000000059</v>
      </c>
      <c r="O57" s="19">
        <v>116.38</v>
      </c>
      <c r="P57" s="19">
        <v>55.300568449351672</v>
      </c>
      <c r="Q57" s="19">
        <v>262.44582400000002</v>
      </c>
    </row>
    <row r="58" spans="1:17" x14ac:dyDescent="0.25">
      <c r="A58" s="14" t="s">
        <v>93</v>
      </c>
      <c r="B58" s="15" t="s">
        <v>50</v>
      </c>
      <c r="C58" s="16" t="s">
        <v>51</v>
      </c>
      <c r="D58" s="17">
        <v>9616.32</v>
      </c>
      <c r="E58" s="17">
        <v>9333.699108855526</v>
      </c>
      <c r="F58" s="18">
        <v>2917.9195428571475</v>
      </c>
      <c r="G58" s="18">
        <v>1750.7517257142883</v>
      </c>
      <c r="H58" s="18">
        <v>276.76600000000002</v>
      </c>
      <c r="I58" s="18">
        <v>827.96600000000012</v>
      </c>
      <c r="J58" s="18">
        <v>459.404</v>
      </c>
      <c r="K58" s="18">
        <v>0</v>
      </c>
      <c r="L58" s="18">
        <v>0</v>
      </c>
      <c r="M58" s="18">
        <v>3383.5127314285646</v>
      </c>
      <c r="N58" s="18">
        <v>0</v>
      </c>
      <c r="O58" s="19">
        <v>0</v>
      </c>
      <c r="P58" s="19">
        <v>49.18732771590151</v>
      </c>
      <c r="Q58" s="19">
        <v>233.4335634285718</v>
      </c>
    </row>
    <row r="59" spans="1:17" x14ac:dyDescent="0.25">
      <c r="A59" s="14" t="s">
        <v>94</v>
      </c>
      <c r="B59" s="15" t="s">
        <v>50</v>
      </c>
      <c r="C59" s="16" t="s">
        <v>51</v>
      </c>
      <c r="D59" s="17">
        <v>9015.2999999999993</v>
      </c>
      <c r="E59" s="17">
        <v>8749.7012370224566</v>
      </c>
      <c r="F59" s="18">
        <v>2742.1745714285685</v>
      </c>
      <c r="G59" s="18">
        <v>1645.3047428571408</v>
      </c>
      <c r="H59" s="18">
        <v>276.76600000000002</v>
      </c>
      <c r="I59" s="18">
        <v>827.96600000000012</v>
      </c>
      <c r="J59" s="18">
        <v>459.404</v>
      </c>
      <c r="K59" s="18">
        <v>0</v>
      </c>
      <c r="L59" s="18">
        <v>0</v>
      </c>
      <c r="M59" s="18">
        <v>3063.6846857142909</v>
      </c>
      <c r="N59" s="18">
        <v>0</v>
      </c>
      <c r="O59" s="19">
        <v>0</v>
      </c>
      <c r="P59" s="19">
        <v>46.224797263257543</v>
      </c>
      <c r="Q59" s="19">
        <v>219.37396571428545</v>
      </c>
    </row>
    <row r="60" spans="1:17" x14ac:dyDescent="0.25">
      <c r="A60" s="14" t="s">
        <v>95</v>
      </c>
      <c r="B60" s="15" t="s">
        <v>50</v>
      </c>
      <c r="C60" s="16" t="s">
        <v>51</v>
      </c>
      <c r="D60" s="17">
        <v>8102.64</v>
      </c>
      <c r="E60" s="17">
        <v>7862.8896538685349</v>
      </c>
      <c r="F60" s="18">
        <v>2475.3025777777766</v>
      </c>
      <c r="G60" s="18">
        <v>1485.181546666666</v>
      </c>
      <c r="H60" s="18">
        <v>276.76600000000002</v>
      </c>
      <c r="I60" s="18">
        <v>827.96600000000012</v>
      </c>
      <c r="J60" s="18">
        <v>459.404</v>
      </c>
      <c r="K60" s="18">
        <v>0</v>
      </c>
      <c r="L60" s="18">
        <v>0</v>
      </c>
      <c r="M60" s="18">
        <v>2578.0198755555584</v>
      </c>
      <c r="N60" s="18">
        <v>0</v>
      </c>
      <c r="O60" s="19">
        <v>0</v>
      </c>
      <c r="P60" s="19">
        <v>41.726139909242853</v>
      </c>
      <c r="Q60" s="19">
        <v>198.02420622222212</v>
      </c>
    </row>
    <row r="61" spans="1:17" x14ac:dyDescent="0.25">
      <c r="A61" s="14" t="s">
        <v>384</v>
      </c>
      <c r="B61" s="15" t="s">
        <v>375</v>
      </c>
      <c r="C61" s="16" t="s">
        <v>61</v>
      </c>
      <c r="D61" s="17">
        <v>15961.59345048348</v>
      </c>
      <c r="E61" s="17">
        <v>13655.916321340394</v>
      </c>
      <c r="F61" s="18">
        <v>6562.3804057325015</v>
      </c>
      <c r="G61" s="18">
        <v>5840.518561101926</v>
      </c>
      <c r="H61" s="18">
        <v>470.0987121780812</v>
      </c>
      <c r="I61" s="18">
        <v>1406.3872432120561</v>
      </c>
      <c r="J61" s="18">
        <v>780.28568434917099</v>
      </c>
      <c r="K61" s="18">
        <v>901.92284390974282</v>
      </c>
      <c r="L61" s="18">
        <v>0</v>
      </c>
      <c r="M61" s="18">
        <v>0</v>
      </c>
      <c r="N61" s="18">
        <v>0</v>
      </c>
      <c r="O61" s="19">
        <v>1554.86</v>
      </c>
      <c r="P61" s="19">
        <v>130.67218080136425</v>
      </c>
      <c r="Q61" s="19">
        <v>620.14494834172137</v>
      </c>
    </row>
    <row r="62" spans="1:17" x14ac:dyDescent="0.25">
      <c r="A62" s="14" t="s">
        <v>96</v>
      </c>
      <c r="B62" s="15" t="s">
        <v>50</v>
      </c>
      <c r="C62" s="16" t="s">
        <v>51</v>
      </c>
      <c r="D62" s="17">
        <v>15181.32</v>
      </c>
      <c r="E62" s="17">
        <v>13820.648568542169</v>
      </c>
      <c r="F62" s="18">
        <v>3946.7616000000003</v>
      </c>
      <c r="G62" s="18">
        <v>2368.0569600000003</v>
      </c>
      <c r="H62" s="18">
        <v>276.76600000000002</v>
      </c>
      <c r="I62" s="18">
        <v>827.96600000000012</v>
      </c>
      <c r="J62" s="18">
        <v>459.404</v>
      </c>
      <c r="K62" s="18">
        <v>0</v>
      </c>
      <c r="L62" s="18">
        <v>0</v>
      </c>
      <c r="M62" s="18">
        <v>4000</v>
      </c>
      <c r="N62" s="18">
        <v>3302.3654399999996</v>
      </c>
      <c r="O62" s="19">
        <v>978.4</v>
      </c>
      <c r="P62" s="19">
        <v>66.53050345783295</v>
      </c>
      <c r="Q62" s="19">
        <v>315.74092800000005</v>
      </c>
    </row>
    <row r="63" spans="1:17" x14ac:dyDescent="0.25">
      <c r="A63" s="14" t="s">
        <v>97</v>
      </c>
      <c r="B63" s="15" t="s">
        <v>50</v>
      </c>
      <c r="C63" s="16" t="s">
        <v>51</v>
      </c>
      <c r="D63" s="17">
        <v>13356</v>
      </c>
      <c r="E63" s="17">
        <v>12385.189180570767</v>
      </c>
      <c r="F63" s="18">
        <v>3158.7894000000001</v>
      </c>
      <c r="G63" s="18">
        <v>1895.2736400000001</v>
      </c>
      <c r="H63" s="18">
        <v>276.76600000000002</v>
      </c>
      <c r="I63" s="18">
        <v>827.96600000000012</v>
      </c>
      <c r="J63" s="18">
        <v>459.404</v>
      </c>
      <c r="K63" s="18">
        <v>0</v>
      </c>
      <c r="L63" s="18">
        <v>0</v>
      </c>
      <c r="M63" s="18">
        <v>4000</v>
      </c>
      <c r="N63" s="18">
        <v>2737.8009600000014</v>
      </c>
      <c r="O63" s="19">
        <v>664.86</v>
      </c>
      <c r="P63" s="19">
        <v>53.247667429232628</v>
      </c>
      <c r="Q63" s="19">
        <v>252.70315200000002</v>
      </c>
    </row>
    <row r="64" spans="1:17" x14ac:dyDescent="0.25">
      <c r="A64" s="14" t="s">
        <v>97</v>
      </c>
      <c r="B64" s="15" t="s">
        <v>375</v>
      </c>
      <c r="C64" s="16" t="s">
        <v>61</v>
      </c>
      <c r="D64" s="17">
        <v>13331.020625334284</v>
      </c>
      <c r="E64" s="17">
        <v>11733.246842594464</v>
      </c>
      <c r="F64" s="18">
        <v>5170.5429321085894</v>
      </c>
      <c r="G64" s="18">
        <v>4601.7832095766444</v>
      </c>
      <c r="H64" s="18">
        <v>470.0987121780812</v>
      </c>
      <c r="I64" s="18">
        <v>1406.3872432120561</v>
      </c>
      <c r="J64" s="18">
        <v>780.28568434917099</v>
      </c>
      <c r="K64" s="18">
        <v>901.92284390974282</v>
      </c>
      <c r="L64" s="18">
        <v>0</v>
      </c>
      <c r="M64" s="18">
        <v>0</v>
      </c>
      <c r="N64" s="18">
        <v>0</v>
      </c>
      <c r="O64" s="19">
        <v>1006.2</v>
      </c>
      <c r="P64" s="19">
        <v>102.95747565555722</v>
      </c>
      <c r="Q64" s="19">
        <v>488.61630708426168</v>
      </c>
    </row>
    <row r="65" spans="1:17" x14ac:dyDescent="0.25">
      <c r="A65" s="14" t="s">
        <v>98</v>
      </c>
      <c r="B65" s="15" t="s">
        <v>50</v>
      </c>
      <c r="C65" s="16" t="s">
        <v>51</v>
      </c>
      <c r="D65" s="17">
        <v>9616.3200000000015</v>
      </c>
      <c r="E65" s="17">
        <v>9325.8680029497154</v>
      </c>
      <c r="F65" s="18">
        <v>2998.7718000000004</v>
      </c>
      <c r="G65" s="18">
        <v>1799.2630800000002</v>
      </c>
      <c r="H65" s="18">
        <v>276.76600000000002</v>
      </c>
      <c r="I65" s="18">
        <v>827.96600000000012</v>
      </c>
      <c r="J65" s="18">
        <v>459.404</v>
      </c>
      <c r="K65" s="18">
        <v>0</v>
      </c>
      <c r="L65" s="18">
        <v>0</v>
      </c>
      <c r="M65" s="18">
        <v>3254.1491199999996</v>
      </c>
      <c r="N65" s="18">
        <v>0</v>
      </c>
      <c r="O65" s="19">
        <v>0</v>
      </c>
      <c r="P65" s="19">
        <v>50.550253050286095</v>
      </c>
      <c r="Q65" s="19">
        <v>239.90174400000006</v>
      </c>
    </row>
    <row r="66" spans="1:17" x14ac:dyDescent="0.25">
      <c r="A66" s="14" t="s">
        <v>98</v>
      </c>
      <c r="B66" s="15" t="s">
        <v>375</v>
      </c>
      <c r="C66" s="16" t="s">
        <v>61</v>
      </c>
      <c r="D66" s="17">
        <v>12835.986159720822</v>
      </c>
      <c r="E66" s="17">
        <v>11356.879593298145</v>
      </c>
      <c r="F66" s="18">
        <v>4908.6199344295092</v>
      </c>
      <c r="G66" s="18">
        <v>4368.6717416422625</v>
      </c>
      <c r="H66" s="18">
        <v>470.0987121780812</v>
      </c>
      <c r="I66" s="18">
        <v>1406.3872432120561</v>
      </c>
      <c r="J66" s="18">
        <v>780.28568434917099</v>
      </c>
      <c r="K66" s="18">
        <v>901.92284390974282</v>
      </c>
      <c r="L66" s="18">
        <v>0</v>
      </c>
      <c r="M66" s="18">
        <v>0</v>
      </c>
      <c r="N66" s="18">
        <v>0</v>
      </c>
      <c r="O66" s="19">
        <v>917.5</v>
      </c>
      <c r="P66" s="19">
        <v>97.741982619088589</v>
      </c>
      <c r="Q66" s="19">
        <v>463.86458380358857</v>
      </c>
    </row>
    <row r="67" spans="1:17" x14ac:dyDescent="0.25">
      <c r="A67" s="14" t="s">
        <v>99</v>
      </c>
      <c r="B67" s="15" t="s">
        <v>50</v>
      </c>
      <c r="C67" s="16" t="s">
        <v>51</v>
      </c>
      <c r="D67" s="17">
        <v>8173.8719999999994</v>
      </c>
      <c r="E67" s="17">
        <v>7912.4652026547419</v>
      </c>
      <c r="F67" s="18">
        <v>2698.8946200000005</v>
      </c>
      <c r="G67" s="18">
        <v>1619.3367720000001</v>
      </c>
      <c r="H67" s="18">
        <v>276.76600000000002</v>
      </c>
      <c r="I67" s="18">
        <v>827.96600000000012</v>
      </c>
      <c r="J67" s="18">
        <v>459.404</v>
      </c>
      <c r="K67" s="18">
        <v>0</v>
      </c>
      <c r="L67" s="18">
        <v>0</v>
      </c>
      <c r="M67" s="18">
        <v>2291.5046079999993</v>
      </c>
      <c r="N67" s="18">
        <v>0</v>
      </c>
      <c r="O67" s="19">
        <v>0</v>
      </c>
      <c r="P67" s="19">
        <v>45.49522774525748</v>
      </c>
      <c r="Q67" s="19">
        <v>215.91156960000004</v>
      </c>
    </row>
    <row r="68" spans="1:17" x14ac:dyDescent="0.25">
      <c r="A68" s="14" t="s">
        <v>100</v>
      </c>
      <c r="B68" s="15" t="s">
        <v>50</v>
      </c>
      <c r="C68" s="16" t="s">
        <v>51</v>
      </c>
      <c r="D68" s="17">
        <v>6827.5872000000008</v>
      </c>
      <c r="E68" s="17">
        <v>6595.225602359772</v>
      </c>
      <c r="F68" s="18">
        <v>2399.0174400000001</v>
      </c>
      <c r="G68" s="18">
        <v>1439.4104640000003</v>
      </c>
      <c r="H68" s="18">
        <v>276.76600000000002</v>
      </c>
      <c r="I68" s="18">
        <v>827.96600000000012</v>
      </c>
      <c r="J68" s="18">
        <v>459.404</v>
      </c>
      <c r="K68" s="18">
        <v>0</v>
      </c>
      <c r="L68" s="18">
        <v>0</v>
      </c>
      <c r="M68" s="18">
        <v>1425.0232960000003</v>
      </c>
      <c r="N68" s="18">
        <v>0</v>
      </c>
      <c r="O68" s="19">
        <v>0</v>
      </c>
      <c r="P68" s="19">
        <v>40.440202440228859</v>
      </c>
      <c r="Q68" s="19">
        <v>191.92139520000001</v>
      </c>
    </row>
    <row r="69" spans="1:17" x14ac:dyDescent="0.25">
      <c r="A69" s="20" t="s">
        <v>101</v>
      </c>
      <c r="B69" s="15" t="s">
        <v>50</v>
      </c>
      <c r="C69" s="21" t="s">
        <v>51</v>
      </c>
      <c r="D69" s="17">
        <v>8591.84</v>
      </c>
      <c r="E69" s="17">
        <v>8086.0361367104006</v>
      </c>
      <c r="F69" s="22">
        <v>3708.18</v>
      </c>
      <c r="G69" s="22">
        <v>2224.92</v>
      </c>
      <c r="H69" s="22">
        <v>366.34</v>
      </c>
      <c r="I69" s="22">
        <v>1095.96</v>
      </c>
      <c r="J69" s="22">
        <v>608.1</v>
      </c>
      <c r="K69" s="18">
        <v>0</v>
      </c>
      <c r="L69" s="22">
        <v>0</v>
      </c>
      <c r="M69" s="22">
        <v>588.34</v>
      </c>
      <c r="N69" s="22">
        <v>0</v>
      </c>
      <c r="O69" s="19">
        <v>146.63999999999999</v>
      </c>
      <c r="P69" s="19">
        <v>62.508863289599994</v>
      </c>
      <c r="Q69" s="19">
        <v>296.65500000000003</v>
      </c>
    </row>
    <row r="70" spans="1:17" x14ac:dyDescent="0.25">
      <c r="A70" s="14" t="s">
        <v>102</v>
      </c>
      <c r="B70" s="15" t="s">
        <v>50</v>
      </c>
      <c r="C70" s="16" t="s">
        <v>51</v>
      </c>
      <c r="D70" s="17">
        <v>5385.1392000000014</v>
      </c>
      <c r="E70" s="17">
        <v>5181.8228020648012</v>
      </c>
      <c r="F70" s="18">
        <v>2099.1402600000001</v>
      </c>
      <c r="G70" s="18">
        <v>1259.484156</v>
      </c>
      <c r="H70" s="18">
        <v>276.76600000000002</v>
      </c>
      <c r="I70" s="18">
        <v>827.96600000000012</v>
      </c>
      <c r="J70" s="18">
        <v>459.404</v>
      </c>
      <c r="K70" s="18">
        <v>0</v>
      </c>
      <c r="L70" s="18">
        <v>0</v>
      </c>
      <c r="M70" s="18">
        <v>462.37878400000005</v>
      </c>
      <c r="N70" s="18">
        <v>0</v>
      </c>
      <c r="O70" s="19">
        <v>0</v>
      </c>
      <c r="P70" s="19">
        <v>35.385177135200252</v>
      </c>
      <c r="Q70" s="19">
        <v>167.93122080000001</v>
      </c>
    </row>
    <row r="71" spans="1:17" x14ac:dyDescent="0.25">
      <c r="A71" s="14" t="s">
        <v>385</v>
      </c>
      <c r="B71" s="15" t="s">
        <v>375</v>
      </c>
      <c r="C71" s="16" t="s">
        <v>61</v>
      </c>
      <c r="D71" s="17">
        <v>12105.311389354265</v>
      </c>
      <c r="E71" s="17">
        <v>10801.376670251386</v>
      </c>
      <c r="F71" s="18">
        <v>4522.0195268281559</v>
      </c>
      <c r="G71" s="18">
        <v>4024.5973788770589</v>
      </c>
      <c r="H71" s="18">
        <v>470.0987121780812</v>
      </c>
      <c r="I71" s="18">
        <v>1406.3872432120561</v>
      </c>
      <c r="J71" s="18">
        <v>780.28568434917099</v>
      </c>
      <c r="K71" s="18">
        <v>901.92284390974282</v>
      </c>
      <c r="L71" s="18">
        <v>0</v>
      </c>
      <c r="M71" s="18">
        <v>0</v>
      </c>
      <c r="N71" s="18">
        <v>0</v>
      </c>
      <c r="O71" s="19">
        <v>786.56</v>
      </c>
      <c r="P71" s="19">
        <v>90.043873817618348</v>
      </c>
      <c r="Q71" s="19">
        <v>427.33084528526069</v>
      </c>
    </row>
    <row r="72" spans="1:17" x14ac:dyDescent="0.25">
      <c r="A72" s="14" t="s">
        <v>386</v>
      </c>
      <c r="B72" s="15" t="s">
        <v>375</v>
      </c>
      <c r="C72" s="16" t="s">
        <v>61</v>
      </c>
      <c r="D72" s="17">
        <v>13331.020625334284</v>
      </c>
      <c r="E72" s="17">
        <v>11733.246842594464</v>
      </c>
      <c r="F72" s="18">
        <v>5170.5429321085894</v>
      </c>
      <c r="G72" s="18">
        <v>4601.7832095766444</v>
      </c>
      <c r="H72" s="18">
        <v>470.0987121780812</v>
      </c>
      <c r="I72" s="18">
        <v>1406.3872432120561</v>
      </c>
      <c r="J72" s="18">
        <v>780.28568434917099</v>
      </c>
      <c r="K72" s="18">
        <v>901.92284390974282</v>
      </c>
      <c r="L72" s="18">
        <v>0</v>
      </c>
      <c r="M72" s="18">
        <v>0</v>
      </c>
      <c r="N72" s="18">
        <v>0</v>
      </c>
      <c r="O72" s="19">
        <v>1006.2</v>
      </c>
      <c r="P72" s="19">
        <v>102.95747565555722</v>
      </c>
      <c r="Q72" s="19">
        <v>488.61630708426168</v>
      </c>
    </row>
    <row r="73" spans="1:17" x14ac:dyDescent="0.25">
      <c r="A73" s="14" t="s">
        <v>387</v>
      </c>
      <c r="B73" s="15" t="s">
        <v>375</v>
      </c>
      <c r="C73" s="16" t="s">
        <v>61</v>
      </c>
      <c r="D73" s="17">
        <v>14870.814325868723</v>
      </c>
      <c r="E73" s="17">
        <v>12864.148182954132</v>
      </c>
      <c r="F73" s="18">
        <v>5985.2485937670208</v>
      </c>
      <c r="G73" s="18">
        <v>5326.8712484526495</v>
      </c>
      <c r="H73" s="18">
        <v>470.0987121780812</v>
      </c>
      <c r="I73" s="18">
        <v>1406.3872432120561</v>
      </c>
      <c r="J73" s="18">
        <v>780.28568434917099</v>
      </c>
      <c r="K73" s="18">
        <v>901.92284390974282</v>
      </c>
      <c r="L73" s="18">
        <v>0</v>
      </c>
      <c r="M73" s="18">
        <v>0</v>
      </c>
      <c r="N73" s="18">
        <v>0</v>
      </c>
      <c r="O73" s="19">
        <v>1321.88</v>
      </c>
      <c r="P73" s="19">
        <v>119.18015080360702</v>
      </c>
      <c r="Q73" s="19">
        <v>565.60599211098349</v>
      </c>
    </row>
    <row r="74" spans="1:17" x14ac:dyDescent="0.25">
      <c r="A74" s="20" t="s">
        <v>103</v>
      </c>
      <c r="B74" s="15" t="s">
        <v>50</v>
      </c>
      <c r="C74" s="21" t="s">
        <v>51</v>
      </c>
      <c r="D74" s="17">
        <v>17398.184099999999</v>
      </c>
      <c r="E74" s="17">
        <v>15612.918903008211</v>
      </c>
      <c r="F74" s="22">
        <v>5580.6552999999994</v>
      </c>
      <c r="G74" s="22">
        <v>3348.3889999999997</v>
      </c>
      <c r="H74" s="22">
        <v>433.00619999999998</v>
      </c>
      <c r="I74" s="22">
        <v>1295.4028999999998</v>
      </c>
      <c r="J74" s="22">
        <v>718.75099999999986</v>
      </c>
      <c r="K74" s="18">
        <v>0</v>
      </c>
      <c r="L74" s="22">
        <v>0</v>
      </c>
      <c r="M74" s="22">
        <v>4000</v>
      </c>
      <c r="N74" s="22">
        <v>2021.9796999999999</v>
      </c>
      <c r="O74" s="19">
        <v>1244.74</v>
      </c>
      <c r="P74" s="19">
        <v>94.07298199178878</v>
      </c>
      <c r="Q74" s="19">
        <v>446.45221500000002</v>
      </c>
    </row>
    <row r="75" spans="1:17" x14ac:dyDescent="0.25">
      <c r="A75" s="20" t="s">
        <v>104</v>
      </c>
      <c r="B75" s="15" t="s">
        <v>50</v>
      </c>
      <c r="C75" s="21" t="s">
        <v>51</v>
      </c>
      <c r="D75" s="17">
        <v>15471.454899999999</v>
      </c>
      <c r="E75" s="17">
        <v>14098.301966430714</v>
      </c>
      <c r="F75" s="22">
        <v>5172.4992000000002</v>
      </c>
      <c r="G75" s="22">
        <v>3103.5036999999998</v>
      </c>
      <c r="H75" s="22">
        <v>433.00619999999998</v>
      </c>
      <c r="I75" s="22">
        <v>1295.4028999999998</v>
      </c>
      <c r="J75" s="22">
        <v>718.75099999999986</v>
      </c>
      <c r="K75" s="18">
        <v>0</v>
      </c>
      <c r="L75" s="22">
        <v>0</v>
      </c>
      <c r="M75" s="22">
        <v>4000</v>
      </c>
      <c r="N75" s="22">
        <v>748.29190000000006</v>
      </c>
      <c r="O75" s="19">
        <v>872.16</v>
      </c>
      <c r="P75" s="19">
        <v>87.192788569286392</v>
      </c>
      <c r="Q75" s="19">
        <v>413.80014499999999</v>
      </c>
    </row>
    <row r="76" spans="1:17" x14ac:dyDescent="0.25">
      <c r="A76" s="20" t="s">
        <v>105</v>
      </c>
      <c r="B76" s="15" t="s">
        <v>50</v>
      </c>
      <c r="C76" s="21" t="s">
        <v>51</v>
      </c>
      <c r="D76" s="17">
        <v>14289.350999999999</v>
      </c>
      <c r="E76" s="17">
        <v>13146.410024716024</v>
      </c>
      <c r="F76" s="22">
        <v>4852.7291999999998</v>
      </c>
      <c r="G76" s="22">
        <v>2911.6417000000001</v>
      </c>
      <c r="H76" s="22">
        <v>433.00619999999998</v>
      </c>
      <c r="I76" s="22">
        <v>1295.4028999999998</v>
      </c>
      <c r="J76" s="22">
        <v>718.75099999999986</v>
      </c>
      <c r="K76" s="18">
        <v>0</v>
      </c>
      <c r="L76" s="22">
        <v>0</v>
      </c>
      <c r="M76" s="22">
        <v>4000</v>
      </c>
      <c r="N76" s="22">
        <v>77.819999999999993</v>
      </c>
      <c r="O76" s="19">
        <v>672.92</v>
      </c>
      <c r="P76" s="19">
        <v>81.802430283974388</v>
      </c>
      <c r="Q76" s="19">
        <v>388.21854500000001</v>
      </c>
    </row>
    <row r="77" spans="1:17" x14ac:dyDescent="0.25">
      <c r="A77" s="14" t="s">
        <v>106</v>
      </c>
      <c r="B77" s="15" t="s">
        <v>50</v>
      </c>
      <c r="C77" s="16" t="s">
        <v>51</v>
      </c>
      <c r="D77" s="17">
        <v>13356</v>
      </c>
      <c r="E77" s="17">
        <v>12405.202332705956</v>
      </c>
      <c r="F77" s="18">
        <v>2952.1636000000003</v>
      </c>
      <c r="G77" s="18">
        <v>1771.2981599999998</v>
      </c>
      <c r="H77" s="18">
        <v>276.76600000000002</v>
      </c>
      <c r="I77" s="18">
        <v>827.96600000000012</v>
      </c>
      <c r="J77" s="18">
        <v>459.404</v>
      </c>
      <c r="K77" s="18">
        <v>0</v>
      </c>
      <c r="L77" s="18">
        <v>0</v>
      </c>
      <c r="M77" s="18">
        <v>4000</v>
      </c>
      <c r="N77" s="18">
        <v>3068.4022400000003</v>
      </c>
      <c r="O77" s="19">
        <v>664.86</v>
      </c>
      <c r="P77" s="19">
        <v>49.764579294044154</v>
      </c>
      <c r="Q77" s="19">
        <v>236.17308800000001</v>
      </c>
    </row>
    <row r="78" spans="1:17" x14ac:dyDescent="0.25">
      <c r="A78" s="14" t="s">
        <v>106</v>
      </c>
      <c r="B78" s="15" t="s">
        <v>375</v>
      </c>
      <c r="C78" s="16" t="s">
        <v>61</v>
      </c>
      <c r="D78" s="17">
        <v>12835.986159720822</v>
      </c>
      <c r="E78" s="17">
        <v>11356.879593298145</v>
      </c>
      <c r="F78" s="18">
        <v>4908.6199344295092</v>
      </c>
      <c r="G78" s="18">
        <v>4368.6717416422625</v>
      </c>
      <c r="H78" s="18">
        <v>470.0987121780812</v>
      </c>
      <c r="I78" s="18">
        <v>1406.3872432120561</v>
      </c>
      <c r="J78" s="18">
        <v>780.28568434917099</v>
      </c>
      <c r="K78" s="18">
        <v>901.92284390974282</v>
      </c>
      <c r="L78" s="18">
        <v>0</v>
      </c>
      <c r="M78" s="18">
        <v>0</v>
      </c>
      <c r="N78" s="18">
        <v>0</v>
      </c>
      <c r="O78" s="19">
        <v>917.5</v>
      </c>
      <c r="P78" s="19">
        <v>97.741982619088589</v>
      </c>
      <c r="Q78" s="19">
        <v>463.86458380358857</v>
      </c>
    </row>
    <row r="79" spans="1:17" x14ac:dyDescent="0.25">
      <c r="A79" s="14" t="s">
        <v>107</v>
      </c>
      <c r="B79" s="15" t="s">
        <v>50</v>
      </c>
      <c r="C79" s="16" t="s">
        <v>51</v>
      </c>
      <c r="D79" s="17">
        <v>11219.04</v>
      </c>
      <c r="E79" s="17">
        <v>10831.320753175369</v>
      </c>
      <c r="F79" s="18">
        <v>2801.4422</v>
      </c>
      <c r="G79" s="18">
        <v>1680.8653200000001</v>
      </c>
      <c r="H79" s="18">
        <v>276.76600000000002</v>
      </c>
      <c r="I79" s="18">
        <v>827.96600000000012</v>
      </c>
      <c r="J79" s="18">
        <v>459.404</v>
      </c>
      <c r="K79" s="18">
        <v>0</v>
      </c>
      <c r="L79" s="18">
        <v>0</v>
      </c>
      <c r="M79" s="18">
        <v>4000</v>
      </c>
      <c r="N79" s="18">
        <v>1172.5964800000011</v>
      </c>
      <c r="O79" s="19">
        <v>116.38</v>
      </c>
      <c r="P79" s="19">
        <v>47.223870824632321</v>
      </c>
      <c r="Q79" s="19">
        <v>224.11537600000003</v>
      </c>
    </row>
    <row r="80" spans="1:17" x14ac:dyDescent="0.25">
      <c r="A80" s="14" t="s">
        <v>107</v>
      </c>
      <c r="B80" s="15" t="s">
        <v>375</v>
      </c>
      <c r="C80" s="16" t="s">
        <v>61</v>
      </c>
      <c r="D80" s="17">
        <v>12551.709449806407</v>
      </c>
      <c r="E80" s="17">
        <v>11140.771749132851</v>
      </c>
      <c r="F80" s="18">
        <v>4758.2089768028345</v>
      </c>
      <c r="G80" s="18">
        <v>4234.8059893545224</v>
      </c>
      <c r="H80" s="18">
        <v>470.0987121780812</v>
      </c>
      <c r="I80" s="18">
        <v>1406.3872432120561</v>
      </c>
      <c r="J80" s="18">
        <v>780.28568434917099</v>
      </c>
      <c r="K80" s="18">
        <v>901.92284390974282</v>
      </c>
      <c r="L80" s="18">
        <v>0</v>
      </c>
      <c r="M80" s="18">
        <v>0</v>
      </c>
      <c r="N80" s="18">
        <v>0</v>
      </c>
      <c r="O80" s="19">
        <v>866.54</v>
      </c>
      <c r="P80" s="19">
        <v>94.746952365686866</v>
      </c>
      <c r="Q80" s="19">
        <v>449.65074830786784</v>
      </c>
    </row>
    <row r="81" spans="1:17" x14ac:dyDescent="0.25">
      <c r="A81" s="14" t="s">
        <v>108</v>
      </c>
      <c r="B81" s="15" t="s">
        <v>50</v>
      </c>
      <c r="C81" s="16" t="s">
        <v>51</v>
      </c>
      <c r="D81" s="17">
        <v>9616.32</v>
      </c>
      <c r="E81" s="17">
        <v>9348.7414968408466</v>
      </c>
      <c r="F81" s="18">
        <v>2762.6143999999999</v>
      </c>
      <c r="G81" s="18">
        <v>1657.56864</v>
      </c>
      <c r="H81" s="18">
        <v>276.76600000000002</v>
      </c>
      <c r="I81" s="18">
        <v>827.96600000000012</v>
      </c>
      <c r="J81" s="18">
        <v>459.404</v>
      </c>
      <c r="K81" s="18">
        <v>0</v>
      </c>
      <c r="L81" s="18">
        <v>0</v>
      </c>
      <c r="M81" s="18">
        <v>3632.0009600000003</v>
      </c>
      <c r="N81" s="18">
        <v>0</v>
      </c>
      <c r="O81" s="19">
        <v>0</v>
      </c>
      <c r="P81" s="19">
        <v>46.569351159152646</v>
      </c>
      <c r="Q81" s="19">
        <v>221.009152</v>
      </c>
    </row>
    <row r="82" spans="1:17" x14ac:dyDescent="0.25">
      <c r="A82" s="14" t="s">
        <v>108</v>
      </c>
      <c r="B82" s="15" t="s">
        <v>375</v>
      </c>
      <c r="C82" s="16" t="s">
        <v>61</v>
      </c>
      <c r="D82" s="17">
        <v>12105.311389354265</v>
      </c>
      <c r="E82" s="17">
        <v>10801.376670251386</v>
      </c>
      <c r="F82" s="18">
        <v>4522.0195268281559</v>
      </c>
      <c r="G82" s="18">
        <v>4024.5973788770589</v>
      </c>
      <c r="H82" s="18">
        <v>470.0987121780812</v>
      </c>
      <c r="I82" s="18">
        <v>1406.3872432120561</v>
      </c>
      <c r="J82" s="18">
        <v>780.28568434917099</v>
      </c>
      <c r="K82" s="18">
        <v>901.92284390974282</v>
      </c>
      <c r="L82" s="18">
        <v>0</v>
      </c>
      <c r="M82" s="18">
        <v>0</v>
      </c>
      <c r="N82" s="18">
        <v>0</v>
      </c>
      <c r="O82" s="19">
        <v>786.56</v>
      </c>
      <c r="P82" s="19">
        <v>90.043873817618348</v>
      </c>
      <c r="Q82" s="19">
        <v>427.33084528526069</v>
      </c>
    </row>
    <row r="83" spans="1:17" x14ac:dyDescent="0.25">
      <c r="A83" s="14" t="s">
        <v>109</v>
      </c>
      <c r="B83" s="15" t="s">
        <v>50</v>
      </c>
      <c r="C83" s="16" t="s">
        <v>51</v>
      </c>
      <c r="D83" s="17">
        <v>7693.0560000000005</v>
      </c>
      <c r="E83" s="17">
        <v>7465.6142723147213</v>
      </c>
      <c r="F83" s="18">
        <v>2348.2222399999996</v>
      </c>
      <c r="G83" s="18">
        <v>1408.9333439999998</v>
      </c>
      <c r="H83" s="18">
        <v>276.76600000000002</v>
      </c>
      <c r="I83" s="18">
        <v>827.96600000000012</v>
      </c>
      <c r="J83" s="18">
        <v>459.404</v>
      </c>
      <c r="K83" s="18">
        <v>0</v>
      </c>
      <c r="L83" s="18">
        <v>0</v>
      </c>
      <c r="M83" s="18">
        <v>2371.7644160000013</v>
      </c>
      <c r="N83" s="18">
        <v>0</v>
      </c>
      <c r="O83" s="19">
        <v>0</v>
      </c>
      <c r="P83" s="19">
        <v>39.583948485279734</v>
      </c>
      <c r="Q83" s="19">
        <v>187.85777919999998</v>
      </c>
    </row>
    <row r="84" spans="1:17" x14ac:dyDescent="0.25">
      <c r="A84" s="14" t="s">
        <v>110</v>
      </c>
      <c r="B84" s="15" t="s">
        <v>50</v>
      </c>
      <c r="C84" s="16" t="s">
        <v>51</v>
      </c>
      <c r="D84" s="17">
        <v>6250.6080000000002</v>
      </c>
      <c r="E84" s="17">
        <v>6063.3030477885941</v>
      </c>
      <c r="F84" s="18">
        <v>1933.8300799999997</v>
      </c>
      <c r="G84" s="18">
        <v>1160.2980479999997</v>
      </c>
      <c r="H84" s="18">
        <v>276.76600000000002</v>
      </c>
      <c r="I84" s="18">
        <v>827.96600000000012</v>
      </c>
      <c r="J84" s="18">
        <v>459.404</v>
      </c>
      <c r="K84" s="18">
        <v>0</v>
      </c>
      <c r="L84" s="18">
        <v>0</v>
      </c>
      <c r="M84" s="18">
        <v>1592.3438720000017</v>
      </c>
      <c r="N84" s="18">
        <v>0</v>
      </c>
      <c r="O84" s="19">
        <v>0</v>
      </c>
      <c r="P84" s="19">
        <v>32.598545811406836</v>
      </c>
      <c r="Q84" s="19">
        <v>154.70640639999999</v>
      </c>
    </row>
    <row r="85" spans="1:17" x14ac:dyDescent="0.25">
      <c r="A85" s="14" t="s">
        <v>111</v>
      </c>
      <c r="B85" s="15" t="s">
        <v>50</v>
      </c>
      <c r="C85" s="16" t="s">
        <v>51</v>
      </c>
      <c r="D85" s="17">
        <v>4808.1600000000008</v>
      </c>
      <c r="E85" s="17">
        <v>4660.9918232624668</v>
      </c>
      <c r="F85" s="18">
        <v>1519.4379200000001</v>
      </c>
      <c r="G85" s="18">
        <v>911.66275200000007</v>
      </c>
      <c r="H85" s="18">
        <v>276.76600000000002</v>
      </c>
      <c r="I85" s="18">
        <v>827.96600000000012</v>
      </c>
      <c r="J85" s="18">
        <v>459.404</v>
      </c>
      <c r="K85" s="18">
        <v>0</v>
      </c>
      <c r="L85" s="18">
        <v>0</v>
      </c>
      <c r="M85" s="18">
        <v>812.9233280000002</v>
      </c>
      <c r="N85" s="18">
        <v>0</v>
      </c>
      <c r="O85" s="19">
        <v>0</v>
      </c>
      <c r="P85" s="19">
        <v>25.613143137533946</v>
      </c>
      <c r="Q85" s="19">
        <v>121.5550336</v>
      </c>
    </row>
    <row r="86" spans="1:17" x14ac:dyDescent="0.25">
      <c r="A86" s="14" t="s">
        <v>112</v>
      </c>
      <c r="B86" s="15" t="s">
        <v>50</v>
      </c>
      <c r="C86" s="16" t="s">
        <v>51</v>
      </c>
      <c r="D86" s="17">
        <v>3846.5280000000002</v>
      </c>
      <c r="E86" s="17">
        <v>3739.4965987363389</v>
      </c>
      <c r="F86" s="18">
        <v>1105.04576</v>
      </c>
      <c r="G86" s="18">
        <v>663.02745599999992</v>
      </c>
      <c r="H86" s="18">
        <v>276.76600000000002</v>
      </c>
      <c r="I86" s="18">
        <v>827.96600000000012</v>
      </c>
      <c r="J86" s="18">
        <v>459.404</v>
      </c>
      <c r="K86" s="18">
        <v>0</v>
      </c>
      <c r="L86" s="18">
        <v>0</v>
      </c>
      <c r="M86" s="18">
        <v>514.31878400000051</v>
      </c>
      <c r="N86" s="18">
        <v>0</v>
      </c>
      <c r="O86" s="19">
        <v>0</v>
      </c>
      <c r="P86" s="19">
        <v>18.627740463661056</v>
      </c>
      <c r="Q86" s="19">
        <v>88.403660799999997</v>
      </c>
    </row>
    <row r="87" spans="1:17" x14ac:dyDescent="0.25">
      <c r="A87" s="14" t="s">
        <v>388</v>
      </c>
      <c r="B87" s="15" t="s">
        <v>375</v>
      </c>
      <c r="C87" s="16" t="s">
        <v>61</v>
      </c>
      <c r="D87" s="17">
        <v>10654.530518941016</v>
      </c>
      <c r="E87" s="17">
        <v>9875.9197135096183</v>
      </c>
      <c r="F87" s="18">
        <v>3754.4106006835791</v>
      </c>
      <c r="G87" s="18">
        <v>3341.4254346083853</v>
      </c>
      <c r="H87" s="18">
        <v>470.0987121780812</v>
      </c>
      <c r="I87" s="18">
        <v>1406.3872432120561</v>
      </c>
      <c r="J87" s="18">
        <v>780.28568434917099</v>
      </c>
      <c r="K87" s="18">
        <v>901.92284390974282</v>
      </c>
      <c r="L87" s="18">
        <v>0</v>
      </c>
      <c r="M87" s="18">
        <v>0</v>
      </c>
      <c r="N87" s="18">
        <v>0</v>
      </c>
      <c r="O87" s="19">
        <v>349.06</v>
      </c>
      <c r="P87" s="19">
        <v>74.759003666798577</v>
      </c>
      <c r="Q87" s="19">
        <v>354.79180176459823</v>
      </c>
    </row>
    <row r="88" spans="1:17" x14ac:dyDescent="0.25">
      <c r="A88" s="14" t="s">
        <v>389</v>
      </c>
      <c r="B88" s="15" t="s">
        <v>375</v>
      </c>
      <c r="C88" s="16" t="s">
        <v>61</v>
      </c>
      <c r="D88" s="17">
        <v>13078.244709480048</v>
      </c>
      <c r="E88" s="17">
        <v>11541.07287251643</v>
      </c>
      <c r="F88" s="18">
        <v>5036.7990612862422</v>
      </c>
      <c r="G88" s="18">
        <v>4482.7511645447557</v>
      </c>
      <c r="H88" s="18">
        <v>470.0987121780812</v>
      </c>
      <c r="I88" s="18">
        <v>1406.3872432120561</v>
      </c>
      <c r="J88" s="18">
        <v>780.28568434917099</v>
      </c>
      <c r="K88" s="18">
        <v>901.92284390974282</v>
      </c>
      <c r="L88" s="18">
        <v>0</v>
      </c>
      <c r="M88" s="18">
        <v>0</v>
      </c>
      <c r="N88" s="18">
        <v>0</v>
      </c>
      <c r="O88" s="19">
        <v>960.9</v>
      </c>
      <c r="P88" s="19">
        <v>100.29432567206867</v>
      </c>
      <c r="Q88" s="19">
        <v>475.97751129154989</v>
      </c>
    </row>
    <row r="89" spans="1:17" x14ac:dyDescent="0.25">
      <c r="A89" s="14" t="s">
        <v>390</v>
      </c>
      <c r="B89" s="15" t="s">
        <v>375</v>
      </c>
      <c r="C89" s="16" t="s">
        <v>61</v>
      </c>
      <c r="D89" s="17">
        <v>13924.969636465699</v>
      </c>
      <c r="E89" s="17">
        <v>12177.60078446445</v>
      </c>
      <c r="F89" s="18">
        <v>5484.801668156957</v>
      </c>
      <c r="G89" s="18">
        <v>4881.4734846596921</v>
      </c>
      <c r="H89" s="18">
        <v>470.0987121780812</v>
      </c>
      <c r="I89" s="18">
        <v>1406.3872432120561</v>
      </c>
      <c r="J89" s="18">
        <v>780.28568434917099</v>
      </c>
      <c r="K89" s="18">
        <v>901.92284390974282</v>
      </c>
      <c r="L89" s="18">
        <v>0</v>
      </c>
      <c r="M89" s="18">
        <v>0</v>
      </c>
      <c r="N89" s="18">
        <v>0</v>
      </c>
      <c r="O89" s="19">
        <v>1119.8399999999999</v>
      </c>
      <c r="P89" s="19">
        <v>109.21509436041752</v>
      </c>
      <c r="Q89" s="19">
        <v>518.31375764083248</v>
      </c>
    </row>
    <row r="90" spans="1:17" x14ac:dyDescent="0.25">
      <c r="A90" s="14" t="s">
        <v>113</v>
      </c>
      <c r="B90" s="15" t="s">
        <v>50</v>
      </c>
      <c r="C90" s="16" t="s">
        <v>56</v>
      </c>
      <c r="D90" s="17">
        <v>19415.835346999997</v>
      </c>
      <c r="E90" s="17">
        <v>17175.187814781344</v>
      </c>
      <c r="F90" s="18">
        <v>3710.9097499999998</v>
      </c>
      <c r="G90" s="18">
        <v>2226.5458499999995</v>
      </c>
      <c r="H90" s="18">
        <v>262.71609999999998</v>
      </c>
      <c r="I90" s="18">
        <v>786.18600000000004</v>
      </c>
      <c r="J90" s="18">
        <v>436.22140000000002</v>
      </c>
      <c r="K90" s="18">
        <v>0</v>
      </c>
      <c r="L90" s="18">
        <v>0</v>
      </c>
      <c r="M90" s="18">
        <v>4000</v>
      </c>
      <c r="N90" s="18">
        <v>7993.2562469999975</v>
      </c>
      <c r="O90" s="19">
        <v>1881.22</v>
      </c>
      <c r="P90" s="19">
        <v>62.554752218649583</v>
      </c>
      <c r="Q90" s="19">
        <v>296.87277999999998</v>
      </c>
    </row>
    <row r="91" spans="1:17" x14ac:dyDescent="0.25">
      <c r="A91" s="24" t="s">
        <v>114</v>
      </c>
      <c r="B91" s="15" t="s">
        <v>50</v>
      </c>
      <c r="C91" s="16" t="s">
        <v>51</v>
      </c>
      <c r="D91" s="17">
        <v>8480</v>
      </c>
      <c r="E91" s="17">
        <v>8121.9907260188074</v>
      </c>
      <c r="F91" s="18">
        <v>3273.3754000000004</v>
      </c>
      <c r="G91" s="18">
        <v>1964.0252400000002</v>
      </c>
      <c r="H91" s="18">
        <v>276.76600000000002</v>
      </c>
      <c r="I91" s="18">
        <v>827.96600000000012</v>
      </c>
      <c r="J91" s="18">
        <v>459.404</v>
      </c>
      <c r="K91" s="18">
        <v>0</v>
      </c>
      <c r="L91" s="18">
        <v>0</v>
      </c>
      <c r="M91" s="18">
        <v>1678.4633599999993</v>
      </c>
      <c r="N91" s="18">
        <v>0</v>
      </c>
      <c r="O91" s="19">
        <v>40.96</v>
      </c>
      <c r="P91" s="19">
        <v>55.179241981194231</v>
      </c>
      <c r="Q91" s="19">
        <v>261.87003200000004</v>
      </c>
    </row>
    <row r="92" spans="1:17" x14ac:dyDescent="0.25">
      <c r="A92" s="24" t="s">
        <v>115</v>
      </c>
      <c r="B92" s="15" t="s">
        <v>50</v>
      </c>
      <c r="C92" s="16" t="s">
        <v>51</v>
      </c>
      <c r="D92" s="17">
        <v>7632</v>
      </c>
      <c r="E92" s="17">
        <v>7362.5081171159854</v>
      </c>
      <c r="F92" s="18">
        <v>2782.3690900000001</v>
      </c>
      <c r="G92" s="18">
        <v>1669.421454</v>
      </c>
      <c r="H92" s="18">
        <v>276.76600000000002</v>
      </c>
      <c r="I92" s="18">
        <v>827.96600000000012</v>
      </c>
      <c r="J92" s="18">
        <v>459.404</v>
      </c>
      <c r="K92" s="18">
        <v>0</v>
      </c>
      <c r="L92" s="18">
        <v>0</v>
      </c>
      <c r="M92" s="18">
        <v>1616.0734560000001</v>
      </c>
      <c r="N92" s="18">
        <v>0</v>
      </c>
      <c r="O92" s="19">
        <v>0</v>
      </c>
      <c r="P92" s="19">
        <v>46.902355684015106</v>
      </c>
      <c r="Q92" s="19">
        <v>222.58952720000002</v>
      </c>
    </row>
    <row r="93" spans="1:17" x14ac:dyDescent="0.25">
      <c r="A93" s="24" t="s">
        <v>116</v>
      </c>
      <c r="B93" s="15" t="s">
        <v>50</v>
      </c>
      <c r="C93" s="16" t="s">
        <v>51</v>
      </c>
      <c r="D93" s="17">
        <v>7208.0000000000009</v>
      </c>
      <c r="E93" s="17">
        <v>6986.0655082131652</v>
      </c>
      <c r="F93" s="18">
        <v>2291.3627799999999</v>
      </c>
      <c r="G93" s="18">
        <v>1374.8176679999999</v>
      </c>
      <c r="H93" s="18">
        <v>276.76600000000002</v>
      </c>
      <c r="I93" s="18">
        <v>827.96600000000012</v>
      </c>
      <c r="J93" s="18">
        <v>459.404</v>
      </c>
      <c r="K93" s="18">
        <v>0</v>
      </c>
      <c r="L93" s="18">
        <v>0</v>
      </c>
      <c r="M93" s="18">
        <v>1977.6835520000011</v>
      </c>
      <c r="N93" s="18">
        <v>0</v>
      </c>
      <c r="O93" s="19">
        <v>0</v>
      </c>
      <c r="P93" s="19">
        <v>38.62546938683596</v>
      </c>
      <c r="Q93" s="19">
        <v>183.3090224</v>
      </c>
    </row>
    <row r="94" spans="1:17" x14ac:dyDescent="0.25">
      <c r="A94" s="14" t="s">
        <v>391</v>
      </c>
      <c r="B94" s="15" t="s">
        <v>375</v>
      </c>
      <c r="C94" s="16" t="s">
        <v>61</v>
      </c>
      <c r="D94" s="17">
        <v>13331.020625334284</v>
      </c>
      <c r="E94" s="17">
        <v>11733.246842594464</v>
      </c>
      <c r="F94" s="18">
        <v>5170.5429321085894</v>
      </c>
      <c r="G94" s="18">
        <v>4601.7832095766444</v>
      </c>
      <c r="H94" s="18">
        <v>470.0987121780812</v>
      </c>
      <c r="I94" s="18">
        <v>1406.3872432120561</v>
      </c>
      <c r="J94" s="18">
        <v>780.28568434917099</v>
      </c>
      <c r="K94" s="18">
        <v>901.92284390974282</v>
      </c>
      <c r="L94" s="18">
        <v>0</v>
      </c>
      <c r="M94" s="18">
        <v>0</v>
      </c>
      <c r="N94" s="18">
        <v>0</v>
      </c>
      <c r="O94" s="19">
        <v>1006.2</v>
      </c>
      <c r="P94" s="19">
        <v>102.95747565555722</v>
      </c>
      <c r="Q94" s="19">
        <v>488.61630708426168</v>
      </c>
    </row>
    <row r="95" spans="1:17" x14ac:dyDescent="0.25">
      <c r="A95" s="14" t="s">
        <v>392</v>
      </c>
      <c r="B95" s="15" t="s">
        <v>375</v>
      </c>
      <c r="C95" s="16" t="s">
        <v>61</v>
      </c>
      <c r="D95" s="17">
        <v>12835.986159720822</v>
      </c>
      <c r="E95" s="17">
        <v>11356.879593298145</v>
      </c>
      <c r="F95" s="18">
        <v>4908.6199344295092</v>
      </c>
      <c r="G95" s="18">
        <v>4368.6717416422625</v>
      </c>
      <c r="H95" s="18">
        <v>470.0987121780812</v>
      </c>
      <c r="I95" s="18">
        <v>1406.3872432120561</v>
      </c>
      <c r="J95" s="18">
        <v>780.28568434917099</v>
      </c>
      <c r="K95" s="18">
        <v>901.92284390974282</v>
      </c>
      <c r="L95" s="18">
        <v>0</v>
      </c>
      <c r="M95" s="18">
        <v>0</v>
      </c>
      <c r="N95" s="18">
        <v>0</v>
      </c>
      <c r="O95" s="19">
        <v>917.5</v>
      </c>
      <c r="P95" s="19">
        <v>97.741982619088589</v>
      </c>
      <c r="Q95" s="19">
        <v>463.86458380358857</v>
      </c>
    </row>
    <row r="96" spans="1:17" x14ac:dyDescent="0.25">
      <c r="A96" s="14" t="s">
        <v>117</v>
      </c>
      <c r="B96" s="15" t="s">
        <v>50</v>
      </c>
      <c r="C96" s="16" t="s">
        <v>51</v>
      </c>
      <c r="D96" s="17">
        <v>13356</v>
      </c>
      <c r="E96" s="17">
        <v>12400.688002949713</v>
      </c>
      <c r="F96" s="18">
        <v>2998.7718000000004</v>
      </c>
      <c r="G96" s="18">
        <v>1799.2630800000002</v>
      </c>
      <c r="H96" s="18">
        <v>276.76600000000002</v>
      </c>
      <c r="I96" s="18">
        <v>827.96600000000012</v>
      </c>
      <c r="J96" s="18">
        <v>459.404</v>
      </c>
      <c r="K96" s="18">
        <v>0</v>
      </c>
      <c r="L96" s="18">
        <v>0</v>
      </c>
      <c r="M96" s="18">
        <v>4000</v>
      </c>
      <c r="N96" s="18">
        <v>2993.8291199999994</v>
      </c>
      <c r="O96" s="19">
        <v>664.86</v>
      </c>
      <c r="P96" s="19">
        <v>50.550253050286095</v>
      </c>
      <c r="Q96" s="19">
        <v>239.90174400000006</v>
      </c>
    </row>
    <row r="97" spans="1:17" x14ac:dyDescent="0.25">
      <c r="A97" s="14" t="s">
        <v>118</v>
      </c>
      <c r="B97" s="15" t="s">
        <v>50</v>
      </c>
      <c r="C97" s="16" t="s">
        <v>51</v>
      </c>
      <c r="D97" s="17">
        <v>11219.039999999999</v>
      </c>
      <c r="E97" s="17">
        <v>10838.146641530559</v>
      </c>
      <c r="F97" s="18">
        <v>2730.9683120000004</v>
      </c>
      <c r="G97" s="18">
        <v>1638.5809872000002</v>
      </c>
      <c r="H97" s="18">
        <v>276.76600000000002</v>
      </c>
      <c r="I97" s="18">
        <v>827.96600000000012</v>
      </c>
      <c r="J97" s="18">
        <v>459.404</v>
      </c>
      <c r="K97" s="18">
        <v>0</v>
      </c>
      <c r="L97" s="18">
        <v>0</v>
      </c>
      <c r="M97" s="18">
        <v>4000</v>
      </c>
      <c r="N97" s="18">
        <v>1285.3547007999982</v>
      </c>
      <c r="O97" s="19">
        <v>116.38</v>
      </c>
      <c r="P97" s="19">
        <v>46.035893509440321</v>
      </c>
      <c r="Q97" s="19">
        <v>218.47746496000005</v>
      </c>
    </row>
    <row r="98" spans="1:17" x14ac:dyDescent="0.25">
      <c r="A98" s="14" t="s">
        <v>118</v>
      </c>
      <c r="B98" s="15" t="s">
        <v>375</v>
      </c>
      <c r="C98" s="16" t="s">
        <v>61</v>
      </c>
      <c r="D98" s="17">
        <v>12105.362693579122</v>
      </c>
      <c r="E98" s="17">
        <v>10801.424868743388</v>
      </c>
      <c r="F98" s="18">
        <v>4522.0466719206715</v>
      </c>
      <c r="G98" s="18">
        <v>4024.6215380093977</v>
      </c>
      <c r="H98" s="18">
        <v>470.0987121780812</v>
      </c>
      <c r="I98" s="18">
        <v>1406.3872432120561</v>
      </c>
      <c r="J98" s="18">
        <v>780.28568434917099</v>
      </c>
      <c r="K98" s="18">
        <v>901.92284390974282</v>
      </c>
      <c r="L98" s="18">
        <v>0</v>
      </c>
      <c r="M98" s="18">
        <v>0</v>
      </c>
      <c r="N98" s="18">
        <v>0</v>
      </c>
      <c r="O98" s="19">
        <v>786.56</v>
      </c>
      <c r="P98" s="19">
        <v>90.044414339230585</v>
      </c>
      <c r="Q98" s="19">
        <v>427.33341049650346</v>
      </c>
    </row>
    <row r="99" spans="1:17" x14ac:dyDescent="0.25">
      <c r="A99" s="14" t="s">
        <v>119</v>
      </c>
      <c r="B99" s="15" t="s">
        <v>50</v>
      </c>
      <c r="C99" s="16" t="s">
        <v>51</v>
      </c>
      <c r="D99" s="17">
        <v>9616.3211135999991</v>
      </c>
      <c r="E99" s="17">
        <v>9376.3951543029925</v>
      </c>
      <c r="F99" s="18">
        <v>2477.1156960000003</v>
      </c>
      <c r="G99" s="18">
        <v>1486.2694176</v>
      </c>
      <c r="H99" s="18">
        <v>276.76600000000002</v>
      </c>
      <c r="I99" s="18">
        <v>827.96600000000012</v>
      </c>
      <c r="J99" s="18">
        <v>459.404</v>
      </c>
      <c r="K99" s="18">
        <v>0</v>
      </c>
      <c r="L99" s="18">
        <v>0</v>
      </c>
      <c r="M99" s="18">
        <v>4000</v>
      </c>
      <c r="N99" s="18">
        <v>88.8</v>
      </c>
      <c r="O99" s="19">
        <v>0</v>
      </c>
      <c r="P99" s="19">
        <v>41.756703617005982</v>
      </c>
      <c r="Q99" s="19">
        <v>198.16925568000002</v>
      </c>
    </row>
    <row r="100" spans="1:17" x14ac:dyDescent="0.25">
      <c r="A100" s="14" t="s">
        <v>393</v>
      </c>
      <c r="B100" s="15" t="s">
        <v>375</v>
      </c>
      <c r="C100" s="16" t="s">
        <v>61</v>
      </c>
      <c r="D100" s="17">
        <v>13078.244709480048</v>
      </c>
      <c r="E100" s="17">
        <v>11541.07287251643</v>
      </c>
      <c r="F100" s="18">
        <v>5036.7990612862422</v>
      </c>
      <c r="G100" s="18">
        <v>4482.7511645447557</v>
      </c>
      <c r="H100" s="18">
        <v>470.0987121780812</v>
      </c>
      <c r="I100" s="18">
        <v>1406.3872432120561</v>
      </c>
      <c r="J100" s="18">
        <v>780.28568434917099</v>
      </c>
      <c r="K100" s="18">
        <v>901.92284390974282</v>
      </c>
      <c r="L100" s="18">
        <v>0</v>
      </c>
      <c r="M100" s="18">
        <v>0</v>
      </c>
      <c r="N100" s="18">
        <v>0</v>
      </c>
      <c r="O100" s="19">
        <v>960.9</v>
      </c>
      <c r="P100" s="19">
        <v>100.29432567206867</v>
      </c>
      <c r="Q100" s="19">
        <v>475.97751129154989</v>
      </c>
    </row>
    <row r="101" spans="1:17" x14ac:dyDescent="0.25">
      <c r="A101" s="14" t="s">
        <v>394</v>
      </c>
      <c r="B101" s="15" t="s">
        <v>375</v>
      </c>
      <c r="C101" s="16" t="s">
        <v>61</v>
      </c>
      <c r="D101" s="17">
        <v>12551.709449806407</v>
      </c>
      <c r="E101" s="17">
        <v>11140.771749132851</v>
      </c>
      <c r="F101" s="18">
        <v>4758.2089768028345</v>
      </c>
      <c r="G101" s="18">
        <v>4234.8059893545224</v>
      </c>
      <c r="H101" s="18">
        <v>470.0987121780812</v>
      </c>
      <c r="I101" s="18">
        <v>1406.3872432120561</v>
      </c>
      <c r="J101" s="18">
        <v>780.28568434917099</v>
      </c>
      <c r="K101" s="18">
        <v>901.92284390974282</v>
      </c>
      <c r="L101" s="18">
        <v>0</v>
      </c>
      <c r="M101" s="18">
        <v>0</v>
      </c>
      <c r="N101" s="18">
        <v>0</v>
      </c>
      <c r="O101" s="19">
        <v>866.54</v>
      </c>
      <c r="P101" s="19">
        <v>94.746952365686866</v>
      </c>
      <c r="Q101" s="19">
        <v>449.65074830786784</v>
      </c>
    </row>
    <row r="102" spans="1:17" x14ac:dyDescent="0.25">
      <c r="A102" s="20" t="s">
        <v>120</v>
      </c>
      <c r="B102" s="15" t="s">
        <v>50</v>
      </c>
      <c r="C102" s="21" t="s">
        <v>121</v>
      </c>
      <c r="D102" s="17">
        <v>34544.126099999994</v>
      </c>
      <c r="E102" s="17">
        <v>29019.780610138612</v>
      </c>
      <c r="F102" s="22">
        <v>7521.6592000000001</v>
      </c>
      <c r="G102" s="22">
        <v>4512.9996999999994</v>
      </c>
      <c r="H102" s="22">
        <v>498.40229999999997</v>
      </c>
      <c r="I102" s="22">
        <v>1491.0686999999998</v>
      </c>
      <c r="J102" s="22">
        <v>827.32650000000001</v>
      </c>
      <c r="K102" s="18">
        <v>0</v>
      </c>
      <c r="L102" s="22">
        <v>800.44909999999993</v>
      </c>
      <c r="M102" s="22">
        <v>4000</v>
      </c>
      <c r="N102" s="22">
        <v>14892.220599999999</v>
      </c>
      <c r="O102" s="19">
        <v>4795.82</v>
      </c>
      <c r="P102" s="19">
        <v>126.79254486138237</v>
      </c>
      <c r="Q102" s="19">
        <v>601.73294499999997</v>
      </c>
    </row>
    <row r="103" spans="1:17" x14ac:dyDescent="0.25">
      <c r="A103" s="25" t="s">
        <v>122</v>
      </c>
      <c r="B103" s="15" t="s">
        <v>50</v>
      </c>
      <c r="C103" s="21" t="s">
        <v>80</v>
      </c>
      <c r="D103" s="17">
        <v>52668.88</v>
      </c>
      <c r="E103" s="17">
        <v>41988.238934579196</v>
      </c>
      <c r="F103" s="22">
        <v>5943</v>
      </c>
      <c r="G103" s="22">
        <v>3565.8</v>
      </c>
      <c r="H103" s="22">
        <v>344.4</v>
      </c>
      <c r="I103" s="22">
        <v>1163.4000000000001</v>
      </c>
      <c r="J103" s="22">
        <v>640.5</v>
      </c>
      <c r="K103" s="18">
        <v>0</v>
      </c>
      <c r="L103" s="22">
        <v>735</v>
      </c>
      <c r="M103" s="22">
        <v>4000</v>
      </c>
      <c r="N103" s="22">
        <v>36276.78</v>
      </c>
      <c r="O103" s="19">
        <v>10105.02</v>
      </c>
      <c r="P103" s="19">
        <v>100.18106542079998</v>
      </c>
      <c r="Q103" s="19">
        <v>475.44</v>
      </c>
    </row>
    <row r="104" spans="1:17" x14ac:dyDescent="0.25">
      <c r="A104" s="14" t="s">
        <v>123</v>
      </c>
      <c r="B104" s="15" t="s">
        <v>50</v>
      </c>
      <c r="C104" s="16" t="s">
        <v>51</v>
      </c>
      <c r="D104" s="17">
        <v>18775.750389000001</v>
      </c>
      <c r="E104" s="17">
        <v>16731.017652303311</v>
      </c>
      <c r="F104" s="18">
        <v>3257.9243999999999</v>
      </c>
      <c r="G104" s="18">
        <v>1954.7546399999999</v>
      </c>
      <c r="H104" s="18">
        <v>275.46050000000002</v>
      </c>
      <c r="I104" s="18">
        <v>824.06049999999993</v>
      </c>
      <c r="J104" s="18">
        <v>457.23699999999997</v>
      </c>
      <c r="K104" s="18">
        <v>0</v>
      </c>
      <c r="L104" s="18">
        <v>0</v>
      </c>
      <c r="M104" s="18">
        <v>4000</v>
      </c>
      <c r="N104" s="18">
        <v>8006.313349</v>
      </c>
      <c r="O104" s="19">
        <v>1729.18</v>
      </c>
      <c r="P104" s="19">
        <v>54.918784696688626</v>
      </c>
      <c r="Q104" s="19">
        <v>260.63395200000002</v>
      </c>
    </row>
    <row r="105" spans="1:17" x14ac:dyDescent="0.25">
      <c r="A105" s="14" t="s">
        <v>124</v>
      </c>
      <c r="B105" s="15" t="s">
        <v>50</v>
      </c>
      <c r="C105" s="16" t="s">
        <v>51</v>
      </c>
      <c r="D105" s="17">
        <v>15828.301599999999</v>
      </c>
      <c r="E105" s="17">
        <v>14444.918177432566</v>
      </c>
      <c r="F105" s="18">
        <v>2946.0283199999999</v>
      </c>
      <c r="G105" s="18">
        <v>1767.616992</v>
      </c>
      <c r="H105" s="18">
        <v>276.76600000000002</v>
      </c>
      <c r="I105" s="18">
        <v>827.96600000000012</v>
      </c>
      <c r="J105" s="18">
        <v>459.404</v>
      </c>
      <c r="K105" s="18">
        <v>0</v>
      </c>
      <c r="L105" s="18">
        <v>0</v>
      </c>
      <c r="M105" s="18">
        <v>4000</v>
      </c>
      <c r="N105" s="18">
        <v>5550.5202880000006</v>
      </c>
      <c r="O105" s="19">
        <v>1098.04</v>
      </c>
      <c r="P105" s="19">
        <v>49.661156967432191</v>
      </c>
      <c r="Q105" s="19">
        <v>235.68226559999999</v>
      </c>
    </row>
    <row r="106" spans="1:17" x14ac:dyDescent="0.25">
      <c r="A106" s="14" t="s">
        <v>125</v>
      </c>
      <c r="B106" s="15" t="s">
        <v>50</v>
      </c>
      <c r="C106" s="16" t="s">
        <v>51</v>
      </c>
      <c r="D106" s="17">
        <v>13082.901600000001</v>
      </c>
      <c r="E106" s="17">
        <v>12208.103002162285</v>
      </c>
      <c r="F106" s="18">
        <v>2618.69184</v>
      </c>
      <c r="G106" s="18">
        <v>1571.2151039999999</v>
      </c>
      <c r="H106" s="18">
        <v>276.76600000000002</v>
      </c>
      <c r="I106" s="18">
        <v>827.96600000000012</v>
      </c>
      <c r="J106" s="18">
        <v>459.404</v>
      </c>
      <c r="K106" s="18">
        <v>0</v>
      </c>
      <c r="L106" s="18">
        <v>0</v>
      </c>
      <c r="M106" s="18">
        <v>4000</v>
      </c>
      <c r="N106" s="18">
        <v>3328.8586559999994</v>
      </c>
      <c r="O106" s="19">
        <v>621.16</v>
      </c>
      <c r="P106" s="19">
        <v>44.143250637717507</v>
      </c>
      <c r="Q106" s="19">
        <v>209.49534720000003</v>
      </c>
    </row>
    <row r="107" spans="1:17" x14ac:dyDescent="0.25">
      <c r="A107" s="14" t="s">
        <v>126</v>
      </c>
      <c r="B107" s="15" t="s">
        <v>50</v>
      </c>
      <c r="C107" s="16" t="s">
        <v>51</v>
      </c>
      <c r="D107" s="17">
        <v>8377.5192000000006</v>
      </c>
      <c r="E107" s="17">
        <v>8155.5854268919984</v>
      </c>
      <c r="F107" s="18">
        <v>2291.35536</v>
      </c>
      <c r="G107" s="18">
        <v>1374.813216</v>
      </c>
      <c r="H107" s="18">
        <v>276.76600000000002</v>
      </c>
      <c r="I107" s="18">
        <v>827.96600000000012</v>
      </c>
      <c r="J107" s="18">
        <v>459.404</v>
      </c>
      <c r="K107" s="18">
        <v>0</v>
      </c>
      <c r="L107" s="18">
        <v>0</v>
      </c>
      <c r="M107" s="18">
        <v>3147.2146240000006</v>
      </c>
      <c r="N107" s="18">
        <v>0</v>
      </c>
      <c r="O107" s="19">
        <v>0</v>
      </c>
      <c r="P107" s="19">
        <v>38.625344308002809</v>
      </c>
      <c r="Q107" s="19">
        <v>183.3084288</v>
      </c>
    </row>
    <row r="108" spans="1:17" x14ac:dyDescent="0.25">
      <c r="A108" s="14" t="s">
        <v>127</v>
      </c>
      <c r="B108" s="15" t="s">
        <v>50</v>
      </c>
      <c r="C108" s="16" t="s">
        <v>128</v>
      </c>
      <c r="D108" s="17">
        <v>59627.04363</v>
      </c>
      <c r="E108" s="17">
        <v>46443.191487145858</v>
      </c>
      <c r="F108" s="18">
        <v>5196.2400000000007</v>
      </c>
      <c r="G108" s="18">
        <v>3117.7440000000001</v>
      </c>
      <c r="H108" s="18">
        <v>222.30600000000001</v>
      </c>
      <c r="I108" s="18">
        <v>665.00700000000006</v>
      </c>
      <c r="J108" s="18">
        <v>369.05400000000003</v>
      </c>
      <c r="K108" s="18">
        <v>0</v>
      </c>
      <c r="L108" s="18">
        <v>0</v>
      </c>
      <c r="M108" s="18">
        <v>4000</v>
      </c>
      <c r="N108" s="18">
        <v>46056.692629999998</v>
      </c>
      <c r="O108" s="19">
        <v>12680.56</v>
      </c>
      <c r="P108" s="19">
        <v>87.592942854143985</v>
      </c>
      <c r="Q108" s="19">
        <v>415.69920000000002</v>
      </c>
    </row>
    <row r="109" spans="1:17" x14ac:dyDescent="0.25">
      <c r="A109" s="14" t="s">
        <v>129</v>
      </c>
      <c r="B109" s="15" t="s">
        <v>50</v>
      </c>
      <c r="C109" s="16" t="s">
        <v>51</v>
      </c>
      <c r="D109" s="17">
        <v>11702.5272</v>
      </c>
      <c r="E109" s="17">
        <v>11101.594789131264</v>
      </c>
      <c r="F109" s="18">
        <v>3909.8100000000004</v>
      </c>
      <c r="G109" s="18">
        <v>2345.886</v>
      </c>
      <c r="H109" s="18">
        <v>276.76600000000002</v>
      </c>
      <c r="I109" s="18">
        <v>827.96600000000012</v>
      </c>
      <c r="J109" s="18">
        <v>459.404</v>
      </c>
      <c r="K109" s="18">
        <v>0</v>
      </c>
      <c r="L109" s="18">
        <v>0</v>
      </c>
      <c r="M109" s="18">
        <v>3882.6952000000001</v>
      </c>
      <c r="N109" s="18">
        <v>0</v>
      </c>
      <c r="O109" s="19">
        <v>222.24</v>
      </c>
      <c r="P109" s="19">
        <v>65.907610868736</v>
      </c>
      <c r="Q109" s="19">
        <v>312.78480000000002</v>
      </c>
    </row>
    <row r="110" spans="1:17" x14ac:dyDescent="0.25">
      <c r="A110" s="14" t="s">
        <v>129</v>
      </c>
      <c r="B110" s="15" t="s">
        <v>375</v>
      </c>
      <c r="C110" s="16" t="s">
        <v>61</v>
      </c>
      <c r="D110" s="17">
        <v>16229.709329568977</v>
      </c>
      <c r="E110" s="17">
        <v>13850.521640526071</v>
      </c>
      <c r="F110" s="18">
        <v>6704.2406592168927</v>
      </c>
      <c r="G110" s="18">
        <v>5966.7741867030336</v>
      </c>
      <c r="H110" s="18">
        <v>470.0987121780812</v>
      </c>
      <c r="I110" s="18">
        <v>1406.3872432120561</v>
      </c>
      <c r="J110" s="18">
        <v>780.28568434917099</v>
      </c>
      <c r="K110" s="18">
        <v>901.92284390974282</v>
      </c>
      <c r="L110" s="18">
        <v>0</v>
      </c>
      <c r="M110" s="18">
        <v>0</v>
      </c>
      <c r="N110" s="18">
        <v>0</v>
      </c>
      <c r="O110" s="19">
        <v>1612.14</v>
      </c>
      <c r="P110" s="19">
        <v>133.4969467469115</v>
      </c>
      <c r="Q110" s="19">
        <v>633.55074229599632</v>
      </c>
    </row>
    <row r="111" spans="1:17" x14ac:dyDescent="0.25">
      <c r="A111" s="14" t="s">
        <v>130</v>
      </c>
      <c r="B111" s="15" t="s">
        <v>50</v>
      </c>
      <c r="C111" s="16" t="s">
        <v>56</v>
      </c>
      <c r="D111" s="17">
        <v>24115.713490999995</v>
      </c>
      <c r="E111" s="17">
        <v>20839.910958842345</v>
      </c>
      <c r="F111" s="18">
        <v>3962.5694499999995</v>
      </c>
      <c r="G111" s="18">
        <v>2377.5416699999996</v>
      </c>
      <c r="H111" s="18">
        <v>257.01909999999998</v>
      </c>
      <c r="I111" s="18">
        <v>769.07389999999998</v>
      </c>
      <c r="J111" s="18">
        <v>426.72640000000001</v>
      </c>
      <c r="K111" s="18">
        <v>0</v>
      </c>
      <c r="L111" s="18">
        <v>0</v>
      </c>
      <c r="M111" s="18">
        <v>4000</v>
      </c>
      <c r="N111" s="18">
        <v>12322.782970999997</v>
      </c>
      <c r="O111" s="19">
        <v>2892</v>
      </c>
      <c r="P111" s="19">
        <v>66.796976157649894</v>
      </c>
      <c r="Q111" s="19">
        <v>317.00555600000001</v>
      </c>
    </row>
    <row r="112" spans="1:17" x14ac:dyDescent="0.25">
      <c r="A112" s="14" t="s">
        <v>131</v>
      </c>
      <c r="B112" s="15" t="s">
        <v>50</v>
      </c>
      <c r="C112" s="16" t="s">
        <v>51</v>
      </c>
      <c r="D112" s="17">
        <v>10761.331999999999</v>
      </c>
      <c r="E112" s="17">
        <v>10441.592539738111</v>
      </c>
      <c r="F112" s="18">
        <v>2923.48</v>
      </c>
      <c r="G112" s="18">
        <v>1754.088</v>
      </c>
      <c r="H112" s="18">
        <v>276.76600000000002</v>
      </c>
      <c r="I112" s="18">
        <v>827.96600000000012</v>
      </c>
      <c r="J112" s="18">
        <v>459.404</v>
      </c>
      <c r="K112" s="18">
        <v>0</v>
      </c>
      <c r="L112" s="18">
        <v>0</v>
      </c>
      <c r="M112" s="18">
        <v>4000</v>
      </c>
      <c r="N112" s="18">
        <v>519.62799999999925</v>
      </c>
      <c r="O112" s="19">
        <v>36.58</v>
      </c>
      <c r="P112" s="19">
        <v>49.281060261888001</v>
      </c>
      <c r="Q112" s="19">
        <v>233.87840000000003</v>
      </c>
    </row>
    <row r="113" spans="1:17" x14ac:dyDescent="0.25">
      <c r="A113" s="14" t="s">
        <v>132</v>
      </c>
      <c r="B113" s="15" t="s">
        <v>50</v>
      </c>
      <c r="C113" s="16" t="s">
        <v>51</v>
      </c>
      <c r="D113" s="17">
        <v>7884.2800000000007</v>
      </c>
      <c r="E113" s="17">
        <v>7643.5944587773956</v>
      </c>
      <c r="F113" s="18">
        <v>2484.9580000000005</v>
      </c>
      <c r="G113" s="18">
        <v>1490.9748</v>
      </c>
      <c r="H113" s="18">
        <v>276.76600000000002</v>
      </c>
      <c r="I113" s="18">
        <v>827.96600000000012</v>
      </c>
      <c r="J113" s="18">
        <v>459.404</v>
      </c>
      <c r="K113" s="18">
        <v>0</v>
      </c>
      <c r="L113" s="18">
        <v>0</v>
      </c>
      <c r="M113" s="18">
        <v>2344.2112000000002</v>
      </c>
      <c r="N113" s="18">
        <v>0</v>
      </c>
      <c r="O113" s="19">
        <v>0</v>
      </c>
      <c r="P113" s="19">
        <v>41.888901222604801</v>
      </c>
      <c r="Q113" s="19">
        <v>198.79664000000002</v>
      </c>
    </row>
    <row r="114" spans="1:17" x14ac:dyDescent="0.25">
      <c r="A114" s="14" t="s">
        <v>133</v>
      </c>
      <c r="B114" s="15" t="s">
        <v>50</v>
      </c>
      <c r="C114" s="16" t="s">
        <v>51</v>
      </c>
      <c r="D114" s="17">
        <v>5657.8136000000004</v>
      </c>
      <c r="E114" s="17">
        <v>5459.6019778166792</v>
      </c>
      <c r="F114" s="18">
        <v>2046.4359999999999</v>
      </c>
      <c r="G114" s="18">
        <v>1227.8616</v>
      </c>
      <c r="H114" s="18">
        <v>276.76600000000002</v>
      </c>
      <c r="I114" s="18">
        <v>827.96600000000012</v>
      </c>
      <c r="J114" s="18">
        <v>459.404</v>
      </c>
      <c r="K114" s="18">
        <v>0</v>
      </c>
      <c r="L114" s="18">
        <v>0</v>
      </c>
      <c r="M114" s="18">
        <v>819.38</v>
      </c>
      <c r="N114" s="18">
        <v>0</v>
      </c>
      <c r="O114" s="19">
        <v>0</v>
      </c>
      <c r="P114" s="19">
        <v>34.496742183321594</v>
      </c>
      <c r="Q114" s="19">
        <v>163.71487999999999</v>
      </c>
    </row>
    <row r="115" spans="1:17" x14ac:dyDescent="0.25">
      <c r="A115" s="14" t="s">
        <v>134</v>
      </c>
      <c r="B115" s="15" t="s">
        <v>50</v>
      </c>
      <c r="C115" s="16" t="s">
        <v>128</v>
      </c>
      <c r="D115" s="17">
        <v>59627.04623</v>
      </c>
      <c r="E115" s="17">
        <v>46372.417993933028</v>
      </c>
      <c r="F115" s="18">
        <v>5926.9678125</v>
      </c>
      <c r="G115" s="18">
        <v>3556.1806875000002</v>
      </c>
      <c r="H115" s="18">
        <v>222.30600000000001</v>
      </c>
      <c r="I115" s="18">
        <v>665.00700000000006</v>
      </c>
      <c r="J115" s="18">
        <v>369.05400000000003</v>
      </c>
      <c r="K115" s="18">
        <v>0</v>
      </c>
      <c r="L115" s="18">
        <v>0</v>
      </c>
      <c r="M115" s="18">
        <v>4000</v>
      </c>
      <c r="N115" s="18">
        <v>44887.530729999999</v>
      </c>
      <c r="O115" s="19">
        <v>12680.56</v>
      </c>
      <c r="P115" s="19">
        <v>99.910811066975967</v>
      </c>
      <c r="Q115" s="19">
        <v>474.15742499999999</v>
      </c>
    </row>
    <row r="116" spans="1:17" x14ac:dyDescent="0.25">
      <c r="A116" s="14" t="s">
        <v>135</v>
      </c>
      <c r="B116" s="15" t="s">
        <v>50</v>
      </c>
      <c r="C116" s="16" t="s">
        <v>56</v>
      </c>
      <c r="D116" s="17">
        <v>24115.713490999995</v>
      </c>
      <c r="E116" s="17">
        <v>20875.806206137084</v>
      </c>
      <c r="F116" s="18">
        <v>3784.2111499999996</v>
      </c>
      <c r="G116" s="18">
        <v>2270.5266899999997</v>
      </c>
      <c r="H116" s="18">
        <v>272.48539999999997</v>
      </c>
      <c r="I116" s="18">
        <v>815.17739999999992</v>
      </c>
      <c r="J116" s="18">
        <v>452.32069999999999</v>
      </c>
      <c r="K116" s="18">
        <v>0</v>
      </c>
      <c r="L116" s="18">
        <v>0</v>
      </c>
      <c r="M116" s="18">
        <v>4000</v>
      </c>
      <c r="N116" s="18">
        <v>12520.992150999995</v>
      </c>
      <c r="O116" s="19">
        <v>2873.38</v>
      </c>
      <c r="P116" s="19">
        <v>63.790392862909428</v>
      </c>
      <c r="Q116" s="19">
        <v>302.73689200000001</v>
      </c>
    </row>
    <row r="117" spans="1:17" x14ac:dyDescent="0.25">
      <c r="A117" s="14" t="s">
        <v>136</v>
      </c>
      <c r="B117" s="15" t="s">
        <v>50</v>
      </c>
      <c r="C117" s="16" t="s">
        <v>56</v>
      </c>
      <c r="D117" s="17">
        <v>19415.835347</v>
      </c>
      <c r="E117" s="17">
        <v>17200.159616272475</v>
      </c>
      <c r="F117" s="18">
        <v>3574.0915183667025</v>
      </c>
      <c r="G117" s="18">
        <v>2144.4549110200214</v>
      </c>
      <c r="H117" s="18">
        <v>272.48539999999997</v>
      </c>
      <c r="I117" s="18">
        <v>815.17739999999992</v>
      </c>
      <c r="J117" s="18">
        <v>452.32069999999999</v>
      </c>
      <c r="K117" s="18">
        <v>0</v>
      </c>
      <c r="L117" s="18">
        <v>0</v>
      </c>
      <c r="M117" s="18">
        <v>4000</v>
      </c>
      <c r="N117" s="18">
        <v>8157.3054176132737</v>
      </c>
      <c r="O117" s="19">
        <v>1869.5</v>
      </c>
      <c r="P117" s="19">
        <v>60.248409258189646</v>
      </c>
      <c r="Q117" s="19">
        <v>285.92732146933622</v>
      </c>
    </row>
    <row r="118" spans="1:17" x14ac:dyDescent="0.25">
      <c r="A118" s="14" t="s">
        <v>137</v>
      </c>
      <c r="B118" s="15" t="s">
        <v>50</v>
      </c>
      <c r="C118" s="16" t="s">
        <v>56</v>
      </c>
      <c r="D118" s="17">
        <v>27630.449999999997</v>
      </c>
      <c r="E118" s="17">
        <v>23654.1530191575</v>
      </c>
      <c r="F118" s="18">
        <v>3283.16</v>
      </c>
      <c r="G118" s="18">
        <v>1969.896</v>
      </c>
      <c r="H118" s="18">
        <v>272.48539999999997</v>
      </c>
      <c r="I118" s="18">
        <v>815.17739999999992</v>
      </c>
      <c r="J118" s="18">
        <v>452.32069999999999</v>
      </c>
      <c r="K118" s="18">
        <v>0</v>
      </c>
      <c r="L118" s="18">
        <v>0</v>
      </c>
      <c r="M118" s="18">
        <v>4000</v>
      </c>
      <c r="N118" s="18">
        <v>16837.410499999998</v>
      </c>
      <c r="O118" s="19">
        <v>3658.3</v>
      </c>
      <c r="P118" s="19">
        <v>55.344180842495987</v>
      </c>
      <c r="Q118" s="19">
        <v>262.65280000000001</v>
      </c>
    </row>
    <row r="119" spans="1:17" x14ac:dyDescent="0.25">
      <c r="A119" s="26" t="s">
        <v>138</v>
      </c>
      <c r="B119" s="15" t="s">
        <v>50</v>
      </c>
      <c r="C119" s="16" t="s">
        <v>56</v>
      </c>
      <c r="D119" s="17">
        <v>17818.418104</v>
      </c>
      <c r="E119" s="17">
        <v>15994.216401277441</v>
      </c>
      <c r="F119" s="18">
        <v>3071.3500000000004</v>
      </c>
      <c r="G119" s="18">
        <v>1842.8100000000002</v>
      </c>
      <c r="H119" s="18">
        <v>273.77679999999998</v>
      </c>
      <c r="I119" s="18">
        <v>819.04079999999999</v>
      </c>
      <c r="J119" s="18">
        <v>454.46440000000001</v>
      </c>
      <c r="K119" s="18">
        <v>0</v>
      </c>
      <c r="L119" s="18">
        <v>0</v>
      </c>
      <c r="M119" s="18">
        <v>4000</v>
      </c>
      <c r="N119" s="18">
        <v>7356.9761040000021</v>
      </c>
      <c r="O119" s="19">
        <v>1526.72</v>
      </c>
      <c r="P119" s="19">
        <v>51.77370272256001</v>
      </c>
      <c r="Q119" s="19">
        <v>245.70800000000006</v>
      </c>
    </row>
    <row r="120" spans="1:17" x14ac:dyDescent="0.25">
      <c r="A120" s="26" t="s">
        <v>139</v>
      </c>
      <c r="B120" s="15" t="s">
        <v>50</v>
      </c>
      <c r="C120" s="16" t="s">
        <v>56</v>
      </c>
      <c r="D120" s="17">
        <v>15972.211440000001</v>
      </c>
      <c r="E120" s="17">
        <v>14564.239667851205</v>
      </c>
      <c r="F120" s="18">
        <v>2845.3474000000001</v>
      </c>
      <c r="G120" s="18">
        <v>1707.2084399999999</v>
      </c>
      <c r="H120" s="18">
        <v>273.77679999999998</v>
      </c>
      <c r="I120" s="18">
        <v>819.04079999999999</v>
      </c>
      <c r="J120" s="18">
        <v>454.46440000000001</v>
      </c>
      <c r="K120" s="18">
        <v>0</v>
      </c>
      <c r="L120" s="18">
        <v>0</v>
      </c>
      <c r="M120" s="18">
        <v>4000</v>
      </c>
      <c r="N120" s="18">
        <v>5872.3736000000008</v>
      </c>
      <c r="O120" s="19">
        <v>1132.3800000000001</v>
      </c>
      <c r="P120" s="19">
        <v>47.963980148797425</v>
      </c>
      <c r="Q120" s="19">
        <v>227.627792</v>
      </c>
    </row>
    <row r="121" spans="1:17" x14ac:dyDescent="0.25">
      <c r="A121" s="14" t="s">
        <v>140</v>
      </c>
      <c r="B121" s="15" t="s">
        <v>50</v>
      </c>
      <c r="C121" s="16" t="s">
        <v>56</v>
      </c>
      <c r="D121" s="17">
        <v>15972.186000000002</v>
      </c>
      <c r="E121" s="17">
        <v>14511.834695274774</v>
      </c>
      <c r="F121" s="18">
        <v>3386.1399123000019</v>
      </c>
      <c r="G121" s="18">
        <v>2031.683947380001</v>
      </c>
      <c r="H121" s="18">
        <v>273.77679999999998</v>
      </c>
      <c r="I121" s="18">
        <v>819.04079999999999</v>
      </c>
      <c r="J121" s="18">
        <v>454.46440000000001</v>
      </c>
      <c r="K121" s="18">
        <v>0</v>
      </c>
      <c r="L121" s="18">
        <v>0</v>
      </c>
      <c r="M121" s="18">
        <v>4000</v>
      </c>
      <c r="N121" s="18">
        <v>5007.0801403199985</v>
      </c>
      <c r="O121" s="19">
        <v>1132.3800000000001</v>
      </c>
      <c r="P121" s="19">
        <v>57.080111741226382</v>
      </c>
      <c r="Q121" s="19">
        <v>270.89119298400016</v>
      </c>
    </row>
    <row r="122" spans="1:17" x14ac:dyDescent="0.25">
      <c r="A122" s="14" t="s">
        <v>141</v>
      </c>
      <c r="B122" s="15" t="s">
        <v>50</v>
      </c>
      <c r="C122" s="16" t="s">
        <v>56</v>
      </c>
      <c r="D122" s="17">
        <v>12450.759999999998</v>
      </c>
      <c r="E122" s="17">
        <v>11863.810591221103</v>
      </c>
      <c r="F122" s="18">
        <v>3037.7716894267587</v>
      </c>
      <c r="G122" s="18">
        <v>1822.6630136560552</v>
      </c>
      <c r="H122" s="18">
        <v>273.77679999999998</v>
      </c>
      <c r="I122" s="18">
        <v>819.04079999999999</v>
      </c>
      <c r="J122" s="18">
        <v>454.46440000000001</v>
      </c>
      <c r="K122" s="18">
        <v>0</v>
      </c>
      <c r="L122" s="18">
        <v>0</v>
      </c>
      <c r="M122" s="18">
        <v>4000</v>
      </c>
      <c r="N122" s="18">
        <v>2043.0432969171854</v>
      </c>
      <c r="O122" s="19">
        <v>292.72000000000003</v>
      </c>
      <c r="P122" s="19">
        <v>51.207673624754548</v>
      </c>
      <c r="Q122" s="19">
        <v>243.02173515414071</v>
      </c>
    </row>
    <row r="123" spans="1:17" x14ac:dyDescent="0.25">
      <c r="A123" s="27" t="s">
        <v>142</v>
      </c>
      <c r="B123" s="15" t="s">
        <v>50</v>
      </c>
      <c r="C123" s="21" t="s">
        <v>121</v>
      </c>
      <c r="D123" s="17">
        <v>34531.014464100001</v>
      </c>
      <c r="E123" s="17">
        <v>28780.333556490037</v>
      </c>
      <c r="F123" s="22">
        <v>5517.8354384999993</v>
      </c>
      <c r="G123" s="22">
        <v>3310.7012631000007</v>
      </c>
      <c r="H123" s="22">
        <v>321.43346235000001</v>
      </c>
      <c r="I123" s="22">
        <v>961.60005479999995</v>
      </c>
      <c r="J123" s="22">
        <v>533.56217145000005</v>
      </c>
      <c r="K123" s="18">
        <v>0</v>
      </c>
      <c r="L123" s="22">
        <v>0</v>
      </c>
      <c r="M123" s="22">
        <v>4000</v>
      </c>
      <c r="N123" s="22">
        <v>19885.8820739</v>
      </c>
      <c r="O123" s="19">
        <v>5216.24</v>
      </c>
      <c r="P123" s="19">
        <v>93.014072529964182</v>
      </c>
      <c r="Q123" s="19">
        <v>441.42683508000005</v>
      </c>
    </row>
    <row r="124" spans="1:17" x14ac:dyDescent="0.25">
      <c r="A124" s="25" t="s">
        <v>143</v>
      </c>
      <c r="B124" s="15" t="s">
        <v>50</v>
      </c>
      <c r="C124" s="21" t="s">
        <v>121</v>
      </c>
      <c r="D124" s="17">
        <v>19900.16</v>
      </c>
      <c r="E124" s="17">
        <v>17630.148720938243</v>
      </c>
      <c r="F124" s="22">
        <v>4970.54</v>
      </c>
      <c r="G124" s="22">
        <v>2982.32</v>
      </c>
      <c r="H124" s="22">
        <v>424.9</v>
      </c>
      <c r="I124" s="22">
        <v>1272.3</v>
      </c>
      <c r="J124" s="22">
        <v>705.94</v>
      </c>
      <c r="K124" s="18">
        <v>0</v>
      </c>
      <c r="L124" s="22">
        <v>0</v>
      </c>
      <c r="M124" s="22">
        <v>4000</v>
      </c>
      <c r="N124" s="22">
        <v>5544.16</v>
      </c>
      <c r="O124" s="19">
        <v>1788.58</v>
      </c>
      <c r="P124" s="19">
        <v>83.788279061760008</v>
      </c>
      <c r="Q124" s="19">
        <v>397.64300000000003</v>
      </c>
    </row>
    <row r="125" spans="1:17" x14ac:dyDescent="0.25">
      <c r="A125" s="14" t="s">
        <v>144</v>
      </c>
      <c r="B125" s="15" t="s">
        <v>50</v>
      </c>
      <c r="C125" s="16" t="s">
        <v>80</v>
      </c>
      <c r="D125" s="17">
        <v>44247.286229999998</v>
      </c>
      <c r="E125" s="17">
        <v>35791.102978495459</v>
      </c>
      <c r="F125" s="18">
        <v>4022.0460000000003</v>
      </c>
      <c r="G125" s="18">
        <v>2413.2276000000002</v>
      </c>
      <c r="H125" s="18">
        <v>222.30600000000001</v>
      </c>
      <c r="I125" s="18">
        <v>665.00700000000006</v>
      </c>
      <c r="J125" s="18">
        <v>369.05400000000003</v>
      </c>
      <c r="K125" s="18">
        <v>0</v>
      </c>
      <c r="L125" s="18">
        <v>0</v>
      </c>
      <c r="M125" s="18">
        <v>4000</v>
      </c>
      <c r="N125" s="18">
        <v>32555.645629999999</v>
      </c>
      <c r="O125" s="19">
        <v>8066.62</v>
      </c>
      <c r="P125" s="19">
        <v>67.799571504537596</v>
      </c>
      <c r="Q125" s="19">
        <v>321.76368000000002</v>
      </c>
    </row>
    <row r="126" spans="1:17" x14ac:dyDescent="0.25">
      <c r="A126" s="14" t="s">
        <v>145</v>
      </c>
      <c r="B126" s="15" t="s">
        <v>50</v>
      </c>
      <c r="C126" s="16" t="s">
        <v>80</v>
      </c>
      <c r="D126" s="17">
        <v>41019.130109999998</v>
      </c>
      <c r="E126" s="17">
        <v>33560.681461744905</v>
      </c>
      <c r="F126" s="18">
        <v>3719.5938529712998</v>
      </c>
      <c r="G126" s="18">
        <v>2231.7563117827799</v>
      </c>
      <c r="H126" s="18">
        <v>222.30600000000001</v>
      </c>
      <c r="I126" s="18">
        <v>665.00700000000006</v>
      </c>
      <c r="J126" s="18">
        <v>369.05400000000003</v>
      </c>
      <c r="K126" s="18">
        <v>0</v>
      </c>
      <c r="L126" s="18">
        <v>0</v>
      </c>
      <c r="M126" s="18">
        <v>4000</v>
      </c>
      <c r="N126" s="18">
        <v>29811.41294524592</v>
      </c>
      <c r="O126" s="19">
        <v>7098.18</v>
      </c>
      <c r="P126" s="19">
        <v>62.701140017385718</v>
      </c>
      <c r="Q126" s="19">
        <v>297.56750823770398</v>
      </c>
    </row>
    <row r="127" spans="1:17" x14ac:dyDescent="0.25">
      <c r="A127" s="14" t="s">
        <v>146</v>
      </c>
      <c r="B127" s="15" t="s">
        <v>50</v>
      </c>
      <c r="C127" s="16" t="s">
        <v>80</v>
      </c>
      <c r="D127" s="17">
        <v>38712.981300000007</v>
      </c>
      <c r="E127" s="17">
        <v>31965.72801460616</v>
      </c>
      <c r="F127" s="18">
        <v>3519.7593986844804</v>
      </c>
      <c r="G127" s="18">
        <v>2111.855639210688</v>
      </c>
      <c r="H127" s="18">
        <v>222.30600000000001</v>
      </c>
      <c r="I127" s="18">
        <v>665.00700000000006</v>
      </c>
      <c r="J127" s="18">
        <v>369.05400000000003</v>
      </c>
      <c r="K127" s="18">
        <v>0</v>
      </c>
      <c r="L127" s="18">
        <v>0</v>
      </c>
      <c r="M127" s="18">
        <v>4000</v>
      </c>
      <c r="N127" s="18">
        <v>27824.999262104837</v>
      </c>
      <c r="O127" s="19">
        <v>6406.34</v>
      </c>
      <c r="P127" s="19">
        <v>59.332533499088917</v>
      </c>
      <c r="Q127" s="19">
        <v>281.58075189475841</v>
      </c>
    </row>
    <row r="128" spans="1:17" x14ac:dyDescent="0.25">
      <c r="A128" s="14" t="s">
        <v>147</v>
      </c>
      <c r="B128" s="15" t="s">
        <v>50</v>
      </c>
      <c r="C128" s="16" t="s">
        <v>80</v>
      </c>
      <c r="D128" s="17">
        <v>30469.836909999998</v>
      </c>
      <c r="E128" s="17">
        <v>25769.135259691735</v>
      </c>
      <c r="F128" s="18">
        <v>3193.1785652047224</v>
      </c>
      <c r="G128" s="18">
        <v>1915.9071391228333</v>
      </c>
      <c r="H128" s="18">
        <v>223.3646</v>
      </c>
      <c r="I128" s="18">
        <v>668.17369999999994</v>
      </c>
      <c r="J128" s="18">
        <v>370.81139999999999</v>
      </c>
      <c r="K128" s="18">
        <v>0</v>
      </c>
      <c r="L128" s="18">
        <v>0</v>
      </c>
      <c r="M128" s="18">
        <v>4000</v>
      </c>
      <c r="N128" s="18">
        <v>20098.401505672442</v>
      </c>
      <c r="O128" s="19">
        <v>4391.42</v>
      </c>
      <c r="P128" s="19">
        <v>53.827365091884658</v>
      </c>
      <c r="Q128" s="19">
        <v>255.4542852163778</v>
      </c>
    </row>
    <row r="129" spans="1:17" x14ac:dyDescent="0.25">
      <c r="A129" s="14" t="s">
        <v>148</v>
      </c>
      <c r="B129" s="15" t="s">
        <v>50</v>
      </c>
      <c r="C129" s="16" t="s">
        <v>128</v>
      </c>
      <c r="D129" s="17">
        <v>59627.04363</v>
      </c>
      <c r="E129" s="17">
        <v>46442.109216617595</v>
      </c>
      <c r="F129" s="18">
        <v>6114.9375</v>
      </c>
      <c r="G129" s="18">
        <v>3668.9625000000001</v>
      </c>
      <c r="H129" s="18">
        <v>274.15500000000003</v>
      </c>
      <c r="I129" s="18">
        <v>820.15500000000009</v>
      </c>
      <c r="J129" s="18">
        <v>455.07</v>
      </c>
      <c r="K129" s="18">
        <v>0</v>
      </c>
      <c r="L129" s="18">
        <v>0</v>
      </c>
      <c r="M129" s="18">
        <v>4000</v>
      </c>
      <c r="N129" s="18">
        <v>44293.763630000001</v>
      </c>
      <c r="O129" s="19">
        <v>12592.66</v>
      </c>
      <c r="P129" s="19">
        <v>103.07941338239999</v>
      </c>
      <c r="Q129" s="19">
        <v>489.19499999999999</v>
      </c>
    </row>
    <row r="130" spans="1:17" x14ac:dyDescent="0.25">
      <c r="A130" s="14" t="s">
        <v>149</v>
      </c>
      <c r="B130" s="15" t="s">
        <v>50</v>
      </c>
      <c r="C130" s="16" t="s">
        <v>80</v>
      </c>
      <c r="D130" s="17">
        <v>40022.079720000002</v>
      </c>
      <c r="E130" s="17">
        <v>32905.313560218994</v>
      </c>
      <c r="F130" s="18">
        <v>3514.1106000000004</v>
      </c>
      <c r="G130" s="18">
        <v>2108.4663600000003</v>
      </c>
      <c r="H130" s="18">
        <v>222.30600000000001</v>
      </c>
      <c r="I130" s="18">
        <v>665.00700000000006</v>
      </c>
      <c r="J130" s="18">
        <v>444.61200000000002</v>
      </c>
      <c r="K130" s="18">
        <v>0</v>
      </c>
      <c r="L130" s="18">
        <v>0</v>
      </c>
      <c r="M130" s="18">
        <v>4000</v>
      </c>
      <c r="N130" s="18">
        <v>29067.57776</v>
      </c>
      <c r="O130" s="19">
        <v>6776.4</v>
      </c>
      <c r="P130" s="19">
        <v>59.237311781007364</v>
      </c>
      <c r="Q130" s="19">
        <v>281.128848</v>
      </c>
    </row>
    <row r="131" spans="1:17" x14ac:dyDescent="0.25">
      <c r="A131" s="14" t="s">
        <v>150</v>
      </c>
      <c r="B131" s="15" t="s">
        <v>50</v>
      </c>
      <c r="C131" s="16" t="s">
        <v>80</v>
      </c>
      <c r="D131" s="17">
        <v>32223.244799999997</v>
      </c>
      <c r="E131" s="17">
        <v>27126.387571801763</v>
      </c>
      <c r="F131" s="18">
        <v>3209.8585999999996</v>
      </c>
      <c r="G131" s="18">
        <v>1925.9151599999998</v>
      </c>
      <c r="H131" s="18">
        <v>223.3646</v>
      </c>
      <c r="I131" s="18">
        <v>668.17369999999994</v>
      </c>
      <c r="J131" s="18">
        <v>446.72919999999999</v>
      </c>
      <c r="K131" s="18">
        <v>0</v>
      </c>
      <c r="L131" s="18">
        <v>0</v>
      </c>
      <c r="M131" s="18">
        <v>4000</v>
      </c>
      <c r="N131" s="18">
        <v>21749.203539999999</v>
      </c>
      <c r="O131" s="19">
        <v>4785.96</v>
      </c>
      <c r="P131" s="19">
        <v>54.108540198236142</v>
      </c>
      <c r="Q131" s="19">
        <v>256.78868799999998</v>
      </c>
    </row>
    <row r="132" spans="1:17" x14ac:dyDescent="0.25">
      <c r="A132" s="14" t="s">
        <v>151</v>
      </c>
      <c r="B132" s="15" t="s">
        <v>50</v>
      </c>
      <c r="C132" s="16" t="s">
        <v>80</v>
      </c>
      <c r="D132" s="17">
        <v>28130.509977499998</v>
      </c>
      <c r="E132" s="17">
        <v>23976.93946507225</v>
      </c>
      <c r="F132" s="18">
        <v>3726.8402500000002</v>
      </c>
      <c r="G132" s="18">
        <v>2236.1041500000001</v>
      </c>
      <c r="H132" s="18">
        <v>259.86759999999998</v>
      </c>
      <c r="I132" s="18">
        <v>777.64049999999997</v>
      </c>
      <c r="J132" s="18">
        <v>431.47390000000001</v>
      </c>
      <c r="K132" s="18">
        <v>0</v>
      </c>
      <c r="L132" s="18">
        <v>0</v>
      </c>
      <c r="M132" s="18">
        <v>4000</v>
      </c>
      <c r="N132" s="18">
        <v>16698.583577499998</v>
      </c>
      <c r="O132" s="19">
        <v>3792.6</v>
      </c>
      <c r="P132" s="19">
        <v>62.823292427750395</v>
      </c>
      <c r="Q132" s="19">
        <v>298.14722</v>
      </c>
    </row>
    <row r="133" spans="1:17" x14ac:dyDescent="0.25">
      <c r="A133" s="23" t="s">
        <v>152</v>
      </c>
      <c r="B133" s="15" t="s">
        <v>50</v>
      </c>
      <c r="C133" s="16" t="s">
        <v>56</v>
      </c>
      <c r="D133" s="17">
        <v>27178.047431999999</v>
      </c>
      <c r="E133" s="17">
        <v>23208.388630706409</v>
      </c>
      <c r="F133" s="18">
        <v>4140.9382999999998</v>
      </c>
      <c r="G133" s="18">
        <v>2484.5629799999997</v>
      </c>
      <c r="H133" s="18">
        <v>259.86759999999998</v>
      </c>
      <c r="I133" s="18">
        <v>777.64049999999997</v>
      </c>
      <c r="J133" s="18">
        <v>431.47390000000001</v>
      </c>
      <c r="K133" s="18">
        <v>0</v>
      </c>
      <c r="L133" s="18">
        <v>0</v>
      </c>
      <c r="M133" s="18">
        <v>4000</v>
      </c>
      <c r="N133" s="18">
        <v>15083.564151999999</v>
      </c>
      <c r="O133" s="19">
        <v>3568.58</v>
      </c>
      <c r="P133" s="19">
        <v>69.803737293588469</v>
      </c>
      <c r="Q133" s="19">
        <v>331.27506399999999</v>
      </c>
    </row>
    <row r="134" spans="1:17" x14ac:dyDescent="0.25">
      <c r="A134" s="14" t="s">
        <v>153</v>
      </c>
      <c r="B134" s="15" t="s">
        <v>50</v>
      </c>
      <c r="C134" s="16" t="s">
        <v>56</v>
      </c>
      <c r="D134" s="17">
        <v>24891.719795999998</v>
      </c>
      <c r="E134" s="17">
        <v>21476.448874835769</v>
      </c>
      <c r="F134" s="18">
        <v>3726.84447</v>
      </c>
      <c r="G134" s="18">
        <v>2236.1066820000001</v>
      </c>
      <c r="H134" s="18">
        <v>259.86759999999998</v>
      </c>
      <c r="I134" s="18">
        <v>777.64049999999997</v>
      </c>
      <c r="J134" s="18">
        <v>431.47390000000001</v>
      </c>
      <c r="K134" s="18">
        <v>0</v>
      </c>
      <c r="L134" s="18">
        <v>0</v>
      </c>
      <c r="M134" s="18">
        <v>4000</v>
      </c>
      <c r="N134" s="18">
        <v>13459.786643999998</v>
      </c>
      <c r="O134" s="19">
        <v>3054.3</v>
      </c>
      <c r="P134" s="19">
        <v>62.823363564229624</v>
      </c>
      <c r="Q134" s="19">
        <v>298.14755759999997</v>
      </c>
    </row>
    <row r="135" spans="1:17" x14ac:dyDescent="0.25">
      <c r="A135" s="14" t="s">
        <v>154</v>
      </c>
      <c r="B135" s="15" t="s">
        <v>50</v>
      </c>
      <c r="C135" s="16" t="s">
        <v>56</v>
      </c>
      <c r="D135" s="17">
        <v>21412.861937999995</v>
      </c>
      <c r="E135" s="17">
        <v>18780.778896965123</v>
      </c>
      <c r="F135" s="18">
        <v>3312.7506400000002</v>
      </c>
      <c r="G135" s="18">
        <v>1987.650384</v>
      </c>
      <c r="H135" s="18">
        <v>259.86759999999998</v>
      </c>
      <c r="I135" s="18">
        <v>777.64049999999997</v>
      </c>
      <c r="J135" s="18">
        <v>431.47390000000001</v>
      </c>
      <c r="K135" s="18">
        <v>0</v>
      </c>
      <c r="L135" s="18">
        <v>0</v>
      </c>
      <c r="M135" s="18">
        <v>4000</v>
      </c>
      <c r="N135" s="18">
        <v>10643.478913999998</v>
      </c>
      <c r="O135" s="19">
        <v>2311.2199999999998</v>
      </c>
      <c r="P135" s="19">
        <v>55.842989834870792</v>
      </c>
      <c r="Q135" s="19">
        <v>265.02005120000007</v>
      </c>
    </row>
    <row r="136" spans="1:17" x14ac:dyDescent="0.25">
      <c r="A136" s="14" t="s">
        <v>155</v>
      </c>
      <c r="B136" s="15" t="s">
        <v>50</v>
      </c>
      <c r="C136" s="16" t="s">
        <v>56</v>
      </c>
      <c r="D136" s="17">
        <v>17588.101304000003</v>
      </c>
      <c r="E136" s="17">
        <v>15813.255549914844</v>
      </c>
      <c r="F136" s="18">
        <v>2912.3945200000003</v>
      </c>
      <c r="G136" s="18">
        <v>1747.4367119999999</v>
      </c>
      <c r="H136" s="18">
        <v>261.0992</v>
      </c>
      <c r="I136" s="18">
        <v>781.32600000000002</v>
      </c>
      <c r="J136" s="18">
        <v>433.51880000000006</v>
      </c>
      <c r="K136" s="18">
        <v>0</v>
      </c>
      <c r="L136" s="18">
        <v>0</v>
      </c>
      <c r="M136" s="18">
        <v>4000</v>
      </c>
      <c r="N136" s="18">
        <v>7452.3260720000017</v>
      </c>
      <c r="O136" s="19">
        <v>1492.76</v>
      </c>
      <c r="P136" s="19">
        <v>49.094192485158914</v>
      </c>
      <c r="Q136" s="19">
        <v>232.99156160000004</v>
      </c>
    </row>
    <row r="137" spans="1:17" x14ac:dyDescent="0.25">
      <c r="A137" s="14" t="s">
        <v>395</v>
      </c>
      <c r="B137" s="15" t="s">
        <v>375</v>
      </c>
      <c r="C137" s="16" t="s">
        <v>61</v>
      </c>
      <c r="D137" s="17">
        <v>13924.969636465699</v>
      </c>
      <c r="E137" s="17">
        <v>12177.60078446445</v>
      </c>
      <c r="F137" s="18">
        <v>5484.801668156957</v>
      </c>
      <c r="G137" s="18">
        <v>4881.4734846596921</v>
      </c>
      <c r="H137" s="18">
        <v>470.0987121780812</v>
      </c>
      <c r="I137" s="18">
        <v>1406.3872432120561</v>
      </c>
      <c r="J137" s="18">
        <v>780.28568434917099</v>
      </c>
      <c r="K137" s="18">
        <v>901.92284390974282</v>
      </c>
      <c r="L137" s="18">
        <v>0</v>
      </c>
      <c r="M137" s="18">
        <v>0</v>
      </c>
      <c r="N137" s="18">
        <v>0</v>
      </c>
      <c r="O137" s="19">
        <v>1119.8399999999999</v>
      </c>
      <c r="P137" s="19">
        <v>109.21509436041752</v>
      </c>
      <c r="Q137" s="19">
        <v>518.31375764083248</v>
      </c>
    </row>
    <row r="138" spans="1:17" x14ac:dyDescent="0.25">
      <c r="A138" s="25" t="s">
        <v>156</v>
      </c>
      <c r="B138" s="15" t="s">
        <v>50</v>
      </c>
      <c r="C138" s="21" t="s">
        <v>61</v>
      </c>
      <c r="D138" s="17">
        <v>14932.999099999999</v>
      </c>
      <c r="E138" s="17">
        <v>13259.074734559998</v>
      </c>
      <c r="F138" s="22">
        <v>5045</v>
      </c>
      <c r="G138" s="22">
        <v>5045</v>
      </c>
      <c r="H138" s="22">
        <v>498.4</v>
      </c>
      <c r="I138" s="22">
        <v>1491.06</v>
      </c>
      <c r="J138" s="22">
        <v>827.32</v>
      </c>
      <c r="K138" s="18">
        <v>0</v>
      </c>
      <c r="L138" s="22">
        <v>800.44909999999993</v>
      </c>
      <c r="M138" s="22">
        <v>1225.77</v>
      </c>
      <c r="N138" s="22">
        <v>0</v>
      </c>
      <c r="O138" s="19">
        <v>1063.1199999999999</v>
      </c>
      <c r="P138" s="19">
        <v>106.30436543999997</v>
      </c>
      <c r="Q138" s="19">
        <v>504.5</v>
      </c>
    </row>
    <row r="139" spans="1:17" x14ac:dyDescent="0.25">
      <c r="A139" s="25" t="s">
        <v>157</v>
      </c>
      <c r="B139" s="15" t="s">
        <v>50</v>
      </c>
      <c r="C139" s="21" t="s">
        <v>61</v>
      </c>
      <c r="D139" s="17">
        <v>12622.999099999999</v>
      </c>
      <c r="E139" s="17">
        <v>11424.675607647998</v>
      </c>
      <c r="F139" s="22">
        <v>5045</v>
      </c>
      <c r="G139" s="22">
        <v>3027</v>
      </c>
      <c r="H139" s="22">
        <v>498.4</v>
      </c>
      <c r="I139" s="22">
        <v>1491.06</v>
      </c>
      <c r="J139" s="22">
        <v>827.32</v>
      </c>
      <c r="K139" s="18">
        <v>0</v>
      </c>
      <c r="L139" s="22">
        <v>800.44909999999993</v>
      </c>
      <c r="M139" s="22">
        <v>933.77</v>
      </c>
      <c r="N139" s="22">
        <v>0</v>
      </c>
      <c r="O139" s="19">
        <v>709.68</v>
      </c>
      <c r="P139" s="19">
        <v>85.043492351999987</v>
      </c>
      <c r="Q139" s="19">
        <v>403.6</v>
      </c>
    </row>
    <row r="140" spans="1:17" x14ac:dyDescent="0.25">
      <c r="A140" s="25" t="s">
        <v>158</v>
      </c>
      <c r="B140" s="15" t="s">
        <v>50</v>
      </c>
      <c r="C140" s="21" t="s">
        <v>61</v>
      </c>
      <c r="D140" s="17">
        <v>11689.23</v>
      </c>
      <c r="E140" s="17">
        <v>10490.906507647998</v>
      </c>
      <c r="F140" s="22">
        <v>5045</v>
      </c>
      <c r="G140" s="22">
        <v>3027</v>
      </c>
      <c r="H140" s="22">
        <v>498.4</v>
      </c>
      <c r="I140" s="22">
        <v>1491.06</v>
      </c>
      <c r="J140" s="22">
        <v>827.32</v>
      </c>
      <c r="K140" s="18">
        <v>0</v>
      </c>
      <c r="L140" s="22">
        <v>800.45</v>
      </c>
      <c r="M140" s="22">
        <v>0</v>
      </c>
      <c r="N140" s="22">
        <v>0</v>
      </c>
      <c r="O140" s="19">
        <v>709.68</v>
      </c>
      <c r="P140" s="19">
        <v>85.043492351999987</v>
      </c>
      <c r="Q140" s="19">
        <v>403.6</v>
      </c>
    </row>
    <row r="141" spans="1:17" x14ac:dyDescent="0.25">
      <c r="A141" s="14" t="s">
        <v>159</v>
      </c>
      <c r="B141" s="15" t="s">
        <v>50</v>
      </c>
      <c r="C141" s="16" t="s">
        <v>51</v>
      </c>
      <c r="D141" s="17">
        <v>22729.556497536003</v>
      </c>
      <c r="E141" s="17">
        <v>19859.542601507354</v>
      </c>
      <c r="F141" s="18">
        <v>3075.3992000000003</v>
      </c>
      <c r="G141" s="18">
        <v>1845.2395200000003</v>
      </c>
      <c r="H141" s="18">
        <v>276.76600000000002</v>
      </c>
      <c r="I141" s="18">
        <v>827.96600000000012</v>
      </c>
      <c r="J141" s="18">
        <v>459.404</v>
      </c>
      <c r="K141" s="18">
        <v>0</v>
      </c>
      <c r="L141" s="18">
        <v>0</v>
      </c>
      <c r="M141" s="18">
        <v>4000</v>
      </c>
      <c r="N141" s="18">
        <v>12244.781777536002</v>
      </c>
      <c r="O141" s="19">
        <v>2572.14</v>
      </c>
      <c r="P141" s="19">
        <v>51.841960028651528</v>
      </c>
      <c r="Q141" s="19">
        <v>246.03193600000006</v>
      </c>
    </row>
    <row r="142" spans="1:17" x14ac:dyDescent="0.25">
      <c r="A142" s="14" t="s">
        <v>160</v>
      </c>
      <c r="B142" s="15" t="s">
        <v>50</v>
      </c>
      <c r="C142" s="16" t="s">
        <v>51</v>
      </c>
      <c r="D142" s="17">
        <v>19500</v>
      </c>
      <c r="E142" s="17">
        <v>17319.80602648576</v>
      </c>
      <c r="F142" s="18">
        <v>3075.4</v>
      </c>
      <c r="G142" s="18">
        <v>1845.24</v>
      </c>
      <c r="H142" s="18">
        <v>276.77</v>
      </c>
      <c r="I142" s="18">
        <v>827.97</v>
      </c>
      <c r="J142" s="18">
        <v>459.4</v>
      </c>
      <c r="K142" s="18">
        <v>0</v>
      </c>
      <c r="L142" s="18">
        <v>0</v>
      </c>
      <c r="M142" s="18">
        <v>4000</v>
      </c>
      <c r="N142" s="18">
        <v>9015.2199999999993</v>
      </c>
      <c r="O142" s="19">
        <v>1882.32</v>
      </c>
      <c r="P142" s="19">
        <v>51.841973514239989</v>
      </c>
      <c r="Q142" s="19">
        <v>246.03200000000004</v>
      </c>
    </row>
    <row r="143" spans="1:17" x14ac:dyDescent="0.25">
      <c r="A143" s="14" t="s">
        <v>161</v>
      </c>
      <c r="B143" s="15" t="s">
        <v>50</v>
      </c>
      <c r="C143" s="16" t="s">
        <v>51</v>
      </c>
      <c r="D143" s="17">
        <v>16000</v>
      </c>
      <c r="E143" s="17">
        <v>14567.406026485762</v>
      </c>
      <c r="F143" s="18">
        <v>3075.4</v>
      </c>
      <c r="G143" s="18">
        <v>1845.24</v>
      </c>
      <c r="H143" s="18">
        <v>276.77</v>
      </c>
      <c r="I143" s="18">
        <v>827.97</v>
      </c>
      <c r="J143" s="18">
        <v>459.4</v>
      </c>
      <c r="K143" s="18">
        <v>0</v>
      </c>
      <c r="L143" s="18">
        <v>0</v>
      </c>
      <c r="M143" s="18">
        <v>4000</v>
      </c>
      <c r="N143" s="18">
        <v>5515.22</v>
      </c>
      <c r="O143" s="19">
        <v>1134.72</v>
      </c>
      <c r="P143" s="19">
        <v>51.841973514239989</v>
      </c>
      <c r="Q143" s="19">
        <v>246.03200000000004</v>
      </c>
    </row>
    <row r="144" spans="1:17" x14ac:dyDescent="0.25">
      <c r="A144" s="14" t="s">
        <v>162</v>
      </c>
      <c r="B144" s="15" t="s">
        <v>50</v>
      </c>
      <c r="C144" s="16" t="s">
        <v>56</v>
      </c>
      <c r="D144" s="17">
        <v>19415.835346999997</v>
      </c>
      <c r="E144" s="17">
        <v>17214.162881758515</v>
      </c>
      <c r="F144" s="18">
        <v>3308.5116499999999</v>
      </c>
      <c r="G144" s="18">
        <v>1985.1069899999998</v>
      </c>
      <c r="H144" s="18">
        <v>262.71609999999998</v>
      </c>
      <c r="I144" s="18">
        <v>786.18600000000004</v>
      </c>
      <c r="J144" s="18">
        <v>436.22140000000002</v>
      </c>
      <c r="K144" s="18">
        <v>0</v>
      </c>
      <c r="L144" s="18">
        <v>0</v>
      </c>
      <c r="M144" s="18">
        <v>4000</v>
      </c>
      <c r="N144" s="18">
        <v>8637.0932069999981</v>
      </c>
      <c r="O144" s="19">
        <v>1881.22</v>
      </c>
      <c r="P144" s="19">
        <v>55.771533241482224</v>
      </c>
      <c r="Q144" s="19">
        <v>264.68093199999998</v>
      </c>
    </row>
    <row r="145" spans="1:17" x14ac:dyDescent="0.25">
      <c r="A145" s="14" t="s">
        <v>163</v>
      </c>
      <c r="B145" s="15" t="s">
        <v>50</v>
      </c>
      <c r="C145" s="16" t="s">
        <v>80</v>
      </c>
      <c r="D145" s="17">
        <v>34818.390875500001</v>
      </c>
      <c r="E145" s="17">
        <v>29256.227458954938</v>
      </c>
      <c r="F145" s="18">
        <v>2029.4190999999998</v>
      </c>
      <c r="G145" s="18">
        <v>1217.6514599999998</v>
      </c>
      <c r="H145" s="18">
        <v>259.86759999999998</v>
      </c>
      <c r="I145" s="18">
        <v>777.64049999999997</v>
      </c>
      <c r="J145" s="18">
        <v>431.47390000000001</v>
      </c>
      <c r="K145" s="18">
        <v>0</v>
      </c>
      <c r="L145" s="18">
        <v>0</v>
      </c>
      <c r="M145" s="18">
        <v>4000</v>
      </c>
      <c r="N145" s="18">
        <v>26102.338315500001</v>
      </c>
      <c r="O145" s="19">
        <v>5365.6</v>
      </c>
      <c r="P145" s="19">
        <v>34.209888545064956</v>
      </c>
      <c r="Q145" s="19">
        <v>162.35352799999998</v>
      </c>
    </row>
    <row r="146" spans="1:17" x14ac:dyDescent="0.25">
      <c r="A146" s="23" t="s">
        <v>164</v>
      </c>
      <c r="B146" s="15" t="s">
        <v>50</v>
      </c>
      <c r="C146" s="16" t="s">
        <v>80</v>
      </c>
      <c r="D146" s="17">
        <v>39575.752650000002</v>
      </c>
      <c r="E146" s="17">
        <v>32520.472220186752</v>
      </c>
      <c r="F146" s="18">
        <v>4070.9549999999999</v>
      </c>
      <c r="G146" s="18">
        <v>2442.5730000000003</v>
      </c>
      <c r="H146" s="18">
        <v>224.78400000000002</v>
      </c>
      <c r="I146" s="18">
        <v>672.399</v>
      </c>
      <c r="J146" s="18">
        <v>373.149</v>
      </c>
      <c r="K146" s="18">
        <v>0</v>
      </c>
      <c r="L146" s="18">
        <v>0</v>
      </c>
      <c r="M146" s="18">
        <v>4000</v>
      </c>
      <c r="N146" s="18">
        <v>27791.892650000002</v>
      </c>
      <c r="O146" s="19">
        <v>6660.98</v>
      </c>
      <c r="P146" s="19">
        <v>68.624029813247986</v>
      </c>
      <c r="Q146" s="19">
        <v>325.67640000000006</v>
      </c>
    </row>
    <row r="147" spans="1:17" x14ac:dyDescent="0.25">
      <c r="A147" s="14" t="s">
        <v>165</v>
      </c>
      <c r="B147" s="15" t="s">
        <v>50</v>
      </c>
      <c r="C147" s="16" t="s">
        <v>80</v>
      </c>
      <c r="D147" s="17">
        <v>35961.279480000005</v>
      </c>
      <c r="E147" s="17">
        <v>29901.198436281709</v>
      </c>
      <c r="F147" s="18">
        <v>3912.5835000000002</v>
      </c>
      <c r="G147" s="18">
        <v>2347.5500999999999</v>
      </c>
      <c r="H147" s="18">
        <v>224.78400000000002</v>
      </c>
      <c r="I147" s="18">
        <v>672.399</v>
      </c>
      <c r="J147" s="18">
        <v>373.149</v>
      </c>
      <c r="K147" s="18">
        <v>0</v>
      </c>
      <c r="L147" s="18">
        <v>0</v>
      </c>
      <c r="M147" s="18">
        <v>4000</v>
      </c>
      <c r="N147" s="18">
        <v>24430.813880000005</v>
      </c>
      <c r="O147" s="19">
        <v>5681.12</v>
      </c>
      <c r="P147" s="19">
        <v>65.9543637182976</v>
      </c>
      <c r="Q147" s="19">
        <v>313.00668000000002</v>
      </c>
    </row>
    <row r="148" spans="1:17" x14ac:dyDescent="0.25">
      <c r="A148" s="14" t="s">
        <v>166</v>
      </c>
      <c r="B148" s="15" t="s">
        <v>50</v>
      </c>
      <c r="C148" s="16" t="s">
        <v>80</v>
      </c>
      <c r="D148" s="17">
        <v>32223.2448</v>
      </c>
      <c r="E148" s="17">
        <v>27050.347474278085</v>
      </c>
      <c r="F148" s="18">
        <v>3844.6098999999995</v>
      </c>
      <c r="G148" s="18">
        <v>2306.7659399999998</v>
      </c>
      <c r="H148" s="18">
        <v>225.8544</v>
      </c>
      <c r="I148" s="18">
        <v>675.60089999999991</v>
      </c>
      <c r="J148" s="18">
        <v>374.92589999999996</v>
      </c>
      <c r="K148" s="18">
        <v>0</v>
      </c>
      <c r="L148" s="18">
        <v>0</v>
      </c>
      <c r="M148" s="18">
        <v>4000</v>
      </c>
      <c r="N148" s="18">
        <v>20795.48776</v>
      </c>
      <c r="O148" s="19">
        <v>4800.5200000000004</v>
      </c>
      <c r="P148" s="19">
        <v>64.808533721917428</v>
      </c>
      <c r="Q148" s="19">
        <v>307.56879199999997</v>
      </c>
    </row>
    <row r="149" spans="1:17" x14ac:dyDescent="0.25">
      <c r="A149" s="14" t="s">
        <v>167</v>
      </c>
      <c r="B149" s="15" t="s">
        <v>50</v>
      </c>
      <c r="C149" s="16" t="s">
        <v>80</v>
      </c>
      <c r="D149" s="17">
        <v>26937.949054999997</v>
      </c>
      <c r="E149" s="17">
        <v>23020.366116444107</v>
      </c>
      <c r="F149" s="18">
        <v>3718.5024531249996</v>
      </c>
      <c r="G149" s="18">
        <v>2231.1014718749998</v>
      </c>
      <c r="H149" s="18">
        <v>225.8544</v>
      </c>
      <c r="I149" s="18">
        <v>675.60089999999991</v>
      </c>
      <c r="J149" s="18">
        <v>374.92589999999996</v>
      </c>
      <c r="K149" s="18">
        <v>0</v>
      </c>
      <c r="L149" s="18">
        <v>0</v>
      </c>
      <c r="M149" s="18">
        <v>4000</v>
      </c>
      <c r="N149" s="18">
        <v>15711.96393</v>
      </c>
      <c r="O149" s="19">
        <v>3557.42</v>
      </c>
      <c r="P149" s="19">
        <v>62.682742305892788</v>
      </c>
      <c r="Q149" s="19">
        <v>297.48019625000001</v>
      </c>
    </row>
    <row r="150" spans="1:17" x14ac:dyDescent="0.25">
      <c r="A150" s="20" t="s">
        <v>168</v>
      </c>
      <c r="B150" s="15" t="s">
        <v>50</v>
      </c>
      <c r="C150" s="21" t="s">
        <v>80</v>
      </c>
      <c r="D150" s="17">
        <v>38368.060000000005</v>
      </c>
      <c r="E150" s="17">
        <v>31692.695128922885</v>
      </c>
      <c r="F150" s="22">
        <v>5339.26</v>
      </c>
      <c r="G150" s="22">
        <v>3203.56</v>
      </c>
      <c r="H150" s="22">
        <v>307.60000000000002</v>
      </c>
      <c r="I150" s="22">
        <v>920.2</v>
      </c>
      <c r="J150" s="22">
        <v>510.7</v>
      </c>
      <c r="K150" s="18">
        <v>0</v>
      </c>
      <c r="L150" s="22">
        <v>0</v>
      </c>
      <c r="M150" s="22">
        <v>4000</v>
      </c>
      <c r="N150" s="22">
        <v>24086.74</v>
      </c>
      <c r="O150" s="19">
        <v>6158.22</v>
      </c>
      <c r="P150" s="19">
        <v>90.003871077119996</v>
      </c>
      <c r="Q150" s="19">
        <v>427.14100000000002</v>
      </c>
    </row>
    <row r="151" spans="1:17" x14ac:dyDescent="0.25">
      <c r="A151" s="14" t="s">
        <v>169</v>
      </c>
      <c r="B151" s="15" t="s">
        <v>50</v>
      </c>
      <c r="C151" s="16" t="s">
        <v>80</v>
      </c>
      <c r="D151" s="17">
        <v>23462.304515999997</v>
      </c>
      <c r="E151" s="17">
        <v>20324.962300134153</v>
      </c>
      <c r="F151" s="18">
        <v>3553.9224531249997</v>
      </c>
      <c r="G151" s="18">
        <v>2132.3534718749997</v>
      </c>
      <c r="H151" s="18">
        <v>223.3646</v>
      </c>
      <c r="I151" s="18">
        <v>668.17369999999994</v>
      </c>
      <c r="J151" s="18">
        <v>370.81139999999999</v>
      </c>
      <c r="K151" s="18">
        <v>0</v>
      </c>
      <c r="L151" s="18">
        <v>0</v>
      </c>
      <c r="M151" s="18">
        <v>4000</v>
      </c>
      <c r="N151" s="18">
        <v>12513.678890999998</v>
      </c>
      <c r="O151" s="19">
        <v>2793.12</v>
      </c>
      <c r="P151" s="19">
        <v>59.908419615844792</v>
      </c>
      <c r="Q151" s="19">
        <v>284.31379625</v>
      </c>
    </row>
    <row r="152" spans="1:17" x14ac:dyDescent="0.25">
      <c r="A152" s="27" t="s">
        <v>170</v>
      </c>
      <c r="B152" s="15" t="s">
        <v>50</v>
      </c>
      <c r="C152" s="21" t="s">
        <v>80</v>
      </c>
      <c r="D152" s="17">
        <v>38401.339999999997</v>
      </c>
      <c r="E152" s="17">
        <v>31715.95512892288</v>
      </c>
      <c r="F152" s="22">
        <v>5339.26</v>
      </c>
      <c r="G152" s="22">
        <v>3203.56</v>
      </c>
      <c r="H152" s="22">
        <v>307.60000000000002</v>
      </c>
      <c r="I152" s="22">
        <v>920.2</v>
      </c>
      <c r="J152" s="22">
        <v>510.58</v>
      </c>
      <c r="K152" s="18">
        <v>0</v>
      </c>
      <c r="L152" s="22">
        <v>0</v>
      </c>
      <c r="M152" s="22">
        <v>4000</v>
      </c>
      <c r="N152" s="22">
        <v>24120.14</v>
      </c>
      <c r="O152" s="19">
        <v>6168.24</v>
      </c>
      <c r="P152" s="19">
        <v>90.003871077119996</v>
      </c>
      <c r="Q152" s="19">
        <v>427.14100000000002</v>
      </c>
    </row>
    <row r="153" spans="1:17" x14ac:dyDescent="0.25">
      <c r="A153" s="14" t="s">
        <v>396</v>
      </c>
      <c r="B153" s="15" t="s">
        <v>375</v>
      </c>
      <c r="C153" s="16" t="s">
        <v>61</v>
      </c>
      <c r="D153" s="17">
        <v>13924.969636465699</v>
      </c>
      <c r="E153" s="17">
        <v>12177.60078446445</v>
      </c>
      <c r="F153" s="18">
        <v>5484.801668156957</v>
      </c>
      <c r="G153" s="18">
        <v>4881.4734846596921</v>
      </c>
      <c r="H153" s="18">
        <v>470.0987121780812</v>
      </c>
      <c r="I153" s="18">
        <v>1406.3872432120561</v>
      </c>
      <c r="J153" s="18">
        <v>780.28568434917099</v>
      </c>
      <c r="K153" s="18">
        <v>901.92284390974282</v>
      </c>
      <c r="L153" s="18">
        <v>0</v>
      </c>
      <c r="M153" s="18">
        <v>0</v>
      </c>
      <c r="N153" s="18">
        <v>0</v>
      </c>
      <c r="O153" s="19">
        <v>1119.8399999999999</v>
      </c>
      <c r="P153" s="19">
        <v>109.21509436041752</v>
      </c>
      <c r="Q153" s="19">
        <v>518.31375764083248</v>
      </c>
    </row>
    <row r="154" spans="1:17" x14ac:dyDescent="0.25">
      <c r="A154" s="27" t="s">
        <v>171</v>
      </c>
      <c r="B154" s="15" t="s">
        <v>50</v>
      </c>
      <c r="C154" s="21" t="s">
        <v>80</v>
      </c>
      <c r="D154" s="17">
        <v>27933.800000000003</v>
      </c>
      <c r="E154" s="17">
        <v>23733.675128922885</v>
      </c>
      <c r="F154" s="22">
        <v>5339.26</v>
      </c>
      <c r="G154" s="22">
        <v>3203.56</v>
      </c>
      <c r="H154" s="22">
        <v>307.60000000000002</v>
      </c>
      <c r="I154" s="22">
        <v>920.2</v>
      </c>
      <c r="J154" s="22">
        <v>510.58</v>
      </c>
      <c r="K154" s="18">
        <v>0</v>
      </c>
      <c r="L154" s="22">
        <v>0</v>
      </c>
      <c r="M154" s="22">
        <v>4000</v>
      </c>
      <c r="N154" s="22">
        <v>13652.6</v>
      </c>
      <c r="O154" s="19">
        <v>3682.98</v>
      </c>
      <c r="P154" s="19">
        <v>90.003871077119996</v>
      </c>
      <c r="Q154" s="19">
        <v>427.14100000000002</v>
      </c>
    </row>
    <row r="155" spans="1:17" x14ac:dyDescent="0.25">
      <c r="A155" s="20" t="s">
        <v>172</v>
      </c>
      <c r="B155" s="15" t="s">
        <v>50</v>
      </c>
      <c r="C155" s="21" t="s">
        <v>80</v>
      </c>
      <c r="D155" s="17">
        <v>37759.380000000005</v>
      </c>
      <c r="E155" s="17">
        <v>31264.449710333443</v>
      </c>
      <c r="F155" s="22">
        <v>4108.22</v>
      </c>
      <c r="G155" s="22">
        <v>2464.94</v>
      </c>
      <c r="H155" s="22">
        <v>236.02</v>
      </c>
      <c r="I155" s="22">
        <v>706.02</v>
      </c>
      <c r="J155" s="22">
        <v>391.82</v>
      </c>
      <c r="K155" s="18">
        <v>0</v>
      </c>
      <c r="L155" s="22">
        <v>0</v>
      </c>
      <c r="M155" s="22">
        <v>4000</v>
      </c>
      <c r="N155" s="22">
        <v>25852.36</v>
      </c>
      <c r="O155" s="19">
        <v>6097.02</v>
      </c>
      <c r="P155" s="19">
        <v>69.252289666559989</v>
      </c>
      <c r="Q155" s="19">
        <v>328.65800000000002</v>
      </c>
    </row>
    <row r="156" spans="1:17" x14ac:dyDescent="0.25">
      <c r="A156" s="27" t="s">
        <v>173</v>
      </c>
      <c r="B156" s="15" t="s">
        <v>50</v>
      </c>
      <c r="C156" s="21" t="s">
        <v>80</v>
      </c>
      <c r="D156" s="17">
        <v>47111.320000000007</v>
      </c>
      <c r="E156" s="17">
        <v>37812.935128922887</v>
      </c>
      <c r="F156" s="22">
        <v>5339.26</v>
      </c>
      <c r="G156" s="22">
        <v>3203.56</v>
      </c>
      <c r="H156" s="22">
        <v>307.60000000000002</v>
      </c>
      <c r="I156" s="22">
        <v>920.2</v>
      </c>
      <c r="J156" s="22">
        <v>510.58</v>
      </c>
      <c r="K156" s="18">
        <v>0</v>
      </c>
      <c r="L156" s="22">
        <v>0</v>
      </c>
      <c r="M156" s="22">
        <v>4000</v>
      </c>
      <c r="N156" s="22">
        <v>32830.120000000003</v>
      </c>
      <c r="O156" s="19">
        <v>8781.24</v>
      </c>
      <c r="P156" s="19">
        <v>90.003871077119996</v>
      </c>
      <c r="Q156" s="19">
        <v>427.14100000000002</v>
      </c>
    </row>
    <row r="157" spans="1:17" x14ac:dyDescent="0.25">
      <c r="A157" s="20" t="s">
        <v>174</v>
      </c>
      <c r="B157" s="15" t="s">
        <v>50</v>
      </c>
      <c r="C157" s="21" t="s">
        <v>80</v>
      </c>
      <c r="D157" s="17">
        <v>28284.9</v>
      </c>
      <c r="E157" s="17">
        <v>24047.527953286401</v>
      </c>
      <c r="F157" s="22">
        <v>3904.44</v>
      </c>
      <c r="G157" s="22">
        <v>2342.66</v>
      </c>
      <c r="H157" s="22">
        <v>237.16</v>
      </c>
      <c r="I157" s="22">
        <v>709.38</v>
      </c>
      <c r="J157" s="22">
        <v>393.7</v>
      </c>
      <c r="K157" s="18">
        <v>0</v>
      </c>
      <c r="L157" s="22">
        <v>0</v>
      </c>
      <c r="M157" s="22">
        <v>4000</v>
      </c>
      <c r="N157" s="22">
        <v>16697.560000000001</v>
      </c>
      <c r="O157" s="19">
        <v>3859.2</v>
      </c>
      <c r="P157" s="19">
        <v>65.817046713599993</v>
      </c>
      <c r="Q157" s="19">
        <v>312.35500000000002</v>
      </c>
    </row>
    <row r="158" spans="1:17" x14ac:dyDescent="0.25">
      <c r="A158" s="20" t="s">
        <v>175</v>
      </c>
      <c r="B158" s="15" t="s">
        <v>50</v>
      </c>
      <c r="C158" s="21" t="s">
        <v>80</v>
      </c>
      <c r="D158" s="17">
        <v>37759.380000000005</v>
      </c>
      <c r="E158" s="17">
        <v>31264.449710333443</v>
      </c>
      <c r="F158" s="22">
        <v>4108.22</v>
      </c>
      <c r="G158" s="22">
        <v>2464.94</v>
      </c>
      <c r="H158" s="22">
        <v>236.02</v>
      </c>
      <c r="I158" s="22">
        <v>706.02</v>
      </c>
      <c r="J158" s="22">
        <v>391.82</v>
      </c>
      <c r="K158" s="18">
        <v>0</v>
      </c>
      <c r="L158" s="22">
        <v>0</v>
      </c>
      <c r="M158" s="22">
        <v>4000</v>
      </c>
      <c r="N158" s="22">
        <v>25852.36</v>
      </c>
      <c r="O158" s="19">
        <v>6097.02</v>
      </c>
      <c r="P158" s="19">
        <v>69.252289666559989</v>
      </c>
      <c r="Q158" s="19">
        <v>328.65800000000002</v>
      </c>
    </row>
    <row r="159" spans="1:17" x14ac:dyDescent="0.25">
      <c r="A159" s="27" t="s">
        <v>176</v>
      </c>
      <c r="B159" s="15" t="s">
        <v>50</v>
      </c>
      <c r="C159" s="21" t="s">
        <v>80</v>
      </c>
      <c r="D159" s="17">
        <v>38367.907829999996</v>
      </c>
      <c r="E159" s="17">
        <v>31692.544169635195</v>
      </c>
      <c r="F159" s="22">
        <v>5339.25</v>
      </c>
      <c r="G159" s="22">
        <v>3203.55</v>
      </c>
      <c r="H159" s="22">
        <v>307.59183000000002</v>
      </c>
      <c r="I159" s="22">
        <v>920.19144000000006</v>
      </c>
      <c r="J159" s="22">
        <v>510.58581000000004</v>
      </c>
      <c r="K159" s="18">
        <v>0</v>
      </c>
      <c r="L159" s="22">
        <v>0</v>
      </c>
      <c r="M159" s="22">
        <v>4000</v>
      </c>
      <c r="N159" s="22">
        <v>24086.73875</v>
      </c>
      <c r="O159" s="19">
        <v>6158.22</v>
      </c>
      <c r="P159" s="19">
        <v>90.003660364799998</v>
      </c>
      <c r="Q159" s="19">
        <v>427.14</v>
      </c>
    </row>
    <row r="160" spans="1:17" x14ac:dyDescent="0.25">
      <c r="A160" s="27" t="s">
        <v>177</v>
      </c>
      <c r="B160" s="15" t="s">
        <v>50</v>
      </c>
      <c r="C160" s="21" t="s">
        <v>80</v>
      </c>
      <c r="D160" s="17">
        <v>44701.54</v>
      </c>
      <c r="E160" s="17">
        <v>36126.095128922876</v>
      </c>
      <c r="F160" s="22">
        <v>5339.26</v>
      </c>
      <c r="G160" s="22">
        <v>3203.56</v>
      </c>
      <c r="H160" s="22">
        <v>307.60000000000002</v>
      </c>
      <c r="I160" s="22">
        <v>920.2</v>
      </c>
      <c r="J160" s="22">
        <v>510.58</v>
      </c>
      <c r="K160" s="18">
        <v>0</v>
      </c>
      <c r="L160" s="22">
        <v>0</v>
      </c>
      <c r="M160" s="22">
        <v>4000</v>
      </c>
      <c r="N160" s="22">
        <v>30420.34</v>
      </c>
      <c r="O160" s="19">
        <v>8058.3</v>
      </c>
      <c r="P160" s="19">
        <v>90.003871077119996</v>
      </c>
      <c r="Q160" s="19">
        <v>427.14100000000002</v>
      </c>
    </row>
    <row r="161" spans="1:17" x14ac:dyDescent="0.25">
      <c r="A161" s="14" t="s">
        <v>178</v>
      </c>
      <c r="B161" s="15" t="s">
        <v>50</v>
      </c>
      <c r="C161" s="16" t="s">
        <v>80</v>
      </c>
      <c r="D161" s="17">
        <v>17729.190908</v>
      </c>
      <c r="E161" s="17">
        <v>15830.881557506824</v>
      </c>
      <c r="F161" s="18">
        <v>3418.1256874999999</v>
      </c>
      <c r="G161" s="18">
        <v>2050.8754125</v>
      </c>
      <c r="H161" s="18">
        <v>224.42320000000001</v>
      </c>
      <c r="I161" s="18">
        <v>671.34040000000005</v>
      </c>
      <c r="J161" s="18">
        <v>372.56880000000001</v>
      </c>
      <c r="K161" s="18">
        <v>0</v>
      </c>
      <c r="L161" s="18">
        <v>0</v>
      </c>
      <c r="M161" s="18">
        <v>4000</v>
      </c>
      <c r="N161" s="18">
        <v>6991.8574079999989</v>
      </c>
      <c r="O161" s="19">
        <v>1567.24</v>
      </c>
      <c r="P161" s="19">
        <v>57.619295493177589</v>
      </c>
      <c r="Q161" s="19">
        <v>273.45005499999996</v>
      </c>
    </row>
    <row r="162" spans="1:17" x14ac:dyDescent="0.25">
      <c r="A162" s="14" t="s">
        <v>179</v>
      </c>
      <c r="B162" s="15" t="s">
        <v>50</v>
      </c>
      <c r="C162" s="16" t="s">
        <v>80</v>
      </c>
      <c r="D162" s="17">
        <v>44247.286230000005</v>
      </c>
      <c r="E162" s="17">
        <v>35758.199013918391</v>
      </c>
      <c r="F162" s="18">
        <v>4361.7630000000008</v>
      </c>
      <c r="G162" s="18">
        <v>2617.0578</v>
      </c>
      <c r="H162" s="18">
        <v>222.30600000000001</v>
      </c>
      <c r="I162" s="18">
        <v>665.00700000000006</v>
      </c>
      <c r="J162" s="18">
        <v>369.05400000000003</v>
      </c>
      <c r="K162" s="18">
        <v>0</v>
      </c>
      <c r="L162" s="18">
        <v>0</v>
      </c>
      <c r="M162" s="18">
        <v>4000</v>
      </c>
      <c r="N162" s="18">
        <v>32012.098430000005</v>
      </c>
      <c r="O162" s="19">
        <v>8066.62</v>
      </c>
      <c r="P162" s="19">
        <v>73.526176081612817</v>
      </c>
      <c r="Q162" s="19">
        <v>348.9410400000001</v>
      </c>
    </row>
    <row r="163" spans="1:17" x14ac:dyDescent="0.25">
      <c r="A163" s="14" t="s">
        <v>180</v>
      </c>
      <c r="B163" s="15" t="s">
        <v>50</v>
      </c>
      <c r="C163" s="16" t="s">
        <v>80</v>
      </c>
      <c r="D163" s="17">
        <v>41019.130109999998</v>
      </c>
      <c r="E163" s="17">
        <v>33650.061845085322</v>
      </c>
      <c r="F163" s="18">
        <v>4138.7646170425805</v>
      </c>
      <c r="G163" s="18">
        <v>2483.2587702255478</v>
      </c>
      <c r="H163" s="18">
        <v>298.91400000000004</v>
      </c>
      <c r="I163" s="18">
        <v>894.43200000000002</v>
      </c>
      <c r="J163" s="18">
        <v>496.31400000000002</v>
      </c>
      <c r="K163" s="18">
        <v>0</v>
      </c>
      <c r="L163" s="18">
        <v>0</v>
      </c>
      <c r="M163" s="18">
        <v>4000</v>
      </c>
      <c r="N163" s="18">
        <v>28707.446722731867</v>
      </c>
      <c r="O163" s="19">
        <v>6968.2</v>
      </c>
      <c r="P163" s="19">
        <v>69.767095551276299</v>
      </c>
      <c r="Q163" s="19">
        <v>331.10116936340643</v>
      </c>
    </row>
    <row r="164" spans="1:17" x14ac:dyDescent="0.25">
      <c r="A164" s="14" t="s">
        <v>181</v>
      </c>
      <c r="B164" s="15" t="s">
        <v>50</v>
      </c>
      <c r="C164" s="16" t="s">
        <v>80</v>
      </c>
      <c r="D164" s="17">
        <v>38712.981299999999</v>
      </c>
      <c r="E164" s="17">
        <v>31916.593240565751</v>
      </c>
      <c r="F164" s="18">
        <v>4027.0513997314338</v>
      </c>
      <c r="G164" s="18">
        <v>2416.23083983886</v>
      </c>
      <c r="H164" s="18">
        <v>222.30600000000001</v>
      </c>
      <c r="I164" s="18">
        <v>665.00700000000006</v>
      </c>
      <c r="J164" s="18">
        <v>369.05400000000003</v>
      </c>
      <c r="K164" s="18">
        <v>0</v>
      </c>
      <c r="L164" s="18">
        <v>0</v>
      </c>
      <c r="M164" s="18">
        <v>4000</v>
      </c>
      <c r="N164" s="18">
        <v>27013.332060429708</v>
      </c>
      <c r="O164" s="19">
        <v>6406.34</v>
      </c>
      <c r="P164" s="19">
        <v>67.883947455732624</v>
      </c>
      <c r="Q164" s="19">
        <v>322.16411197851471</v>
      </c>
    </row>
    <row r="165" spans="1:17" x14ac:dyDescent="0.25">
      <c r="A165" s="14" t="s">
        <v>182</v>
      </c>
      <c r="B165" s="15" t="s">
        <v>50</v>
      </c>
      <c r="C165" s="16" t="s">
        <v>80</v>
      </c>
      <c r="D165" s="17">
        <v>36695.842050000007</v>
      </c>
      <c r="E165" s="17">
        <v>30467.844580550583</v>
      </c>
      <c r="F165" s="18">
        <v>3828.5051630743997</v>
      </c>
      <c r="G165" s="18">
        <v>2297.1030978446397</v>
      </c>
      <c r="H165" s="18">
        <v>222.30600000000001</v>
      </c>
      <c r="I165" s="18">
        <v>665.00700000000006</v>
      </c>
      <c r="J165" s="18">
        <v>369.05400000000003</v>
      </c>
      <c r="K165" s="18">
        <v>0</v>
      </c>
      <c r="L165" s="18">
        <v>0</v>
      </c>
      <c r="M165" s="18">
        <v>4000</v>
      </c>
      <c r="N165" s="18">
        <v>25313.866789080963</v>
      </c>
      <c r="O165" s="19">
        <v>5857.18</v>
      </c>
      <c r="P165" s="19">
        <v>64.537056403470814</v>
      </c>
      <c r="Q165" s="19">
        <v>306.280413045952</v>
      </c>
    </row>
    <row r="166" spans="1:17" x14ac:dyDescent="0.25">
      <c r="A166" s="14" t="s">
        <v>183</v>
      </c>
      <c r="B166" s="15" t="s">
        <v>50</v>
      </c>
      <c r="C166" s="16" t="s">
        <v>80</v>
      </c>
      <c r="D166" s="17">
        <v>58648.509570000009</v>
      </c>
      <c r="E166" s="17">
        <v>45796.796242509241</v>
      </c>
      <c r="F166" s="18">
        <v>4797.933</v>
      </c>
      <c r="G166" s="18">
        <v>2878.7598000000003</v>
      </c>
      <c r="H166" s="18">
        <v>222.30600000000001</v>
      </c>
      <c r="I166" s="18">
        <v>665.00700000000006</v>
      </c>
      <c r="J166" s="18">
        <v>369.05400000000003</v>
      </c>
      <c r="K166" s="18">
        <v>0</v>
      </c>
      <c r="L166" s="18">
        <v>0</v>
      </c>
      <c r="M166" s="18">
        <v>4000</v>
      </c>
      <c r="N166" s="18">
        <v>45715.449770000007</v>
      </c>
      <c r="O166" s="19">
        <v>12387</v>
      </c>
      <c r="P166" s="19">
        <v>80.878687490764804</v>
      </c>
      <c r="Q166" s="19">
        <v>383.83464000000004</v>
      </c>
    </row>
    <row r="167" spans="1:17" x14ac:dyDescent="0.25">
      <c r="A167" s="14" t="s">
        <v>184</v>
      </c>
      <c r="B167" s="15" t="s">
        <v>50</v>
      </c>
      <c r="C167" s="16" t="s">
        <v>51</v>
      </c>
      <c r="D167" s="17">
        <v>7937.2482</v>
      </c>
      <c r="E167" s="17">
        <v>7579.2399527028529</v>
      </c>
      <c r="F167" s="18">
        <v>3273.3648000000003</v>
      </c>
      <c r="G167" s="18">
        <v>1964.0188800000001</v>
      </c>
      <c r="H167" s="18">
        <v>276.76600000000002</v>
      </c>
      <c r="I167" s="18">
        <v>827.96600000000012</v>
      </c>
      <c r="J167" s="18">
        <v>459.404</v>
      </c>
      <c r="K167" s="18">
        <v>0</v>
      </c>
      <c r="L167" s="18">
        <v>0</v>
      </c>
      <c r="M167" s="18">
        <v>1135.7285199999992</v>
      </c>
      <c r="N167" s="18">
        <v>0</v>
      </c>
      <c r="O167" s="19">
        <v>40.96</v>
      </c>
      <c r="P167" s="19">
        <v>55.179063297146882</v>
      </c>
      <c r="Q167" s="19">
        <v>261.86918400000008</v>
      </c>
    </row>
    <row r="168" spans="1:17" x14ac:dyDescent="0.25">
      <c r="A168" s="14" t="s">
        <v>185</v>
      </c>
      <c r="B168" s="15" t="s">
        <v>50</v>
      </c>
      <c r="C168" s="16" t="s">
        <v>51</v>
      </c>
      <c r="D168" s="17">
        <v>6614.3734999999988</v>
      </c>
      <c r="E168" s="17">
        <v>6344.8824897974237</v>
      </c>
      <c r="F168" s="18">
        <v>2782.3600799999999</v>
      </c>
      <c r="G168" s="18">
        <v>1669.416048</v>
      </c>
      <c r="H168" s="18">
        <v>276.76600000000002</v>
      </c>
      <c r="I168" s="18">
        <v>827.96600000000012</v>
      </c>
      <c r="J168" s="18">
        <v>459.404</v>
      </c>
      <c r="K168" s="18">
        <v>0</v>
      </c>
      <c r="L168" s="18">
        <v>0</v>
      </c>
      <c r="M168" s="18">
        <v>598.46137199999873</v>
      </c>
      <c r="N168" s="18">
        <v>0</v>
      </c>
      <c r="O168" s="19">
        <v>0</v>
      </c>
      <c r="P168" s="19">
        <v>46.902203802574846</v>
      </c>
      <c r="Q168" s="19">
        <v>222.58880639999998</v>
      </c>
    </row>
    <row r="169" spans="1:17" x14ac:dyDescent="0.25">
      <c r="A169" s="14" t="s">
        <v>186</v>
      </c>
      <c r="B169" s="15" t="s">
        <v>50</v>
      </c>
      <c r="C169" s="16" t="s">
        <v>51</v>
      </c>
      <c r="D169" s="17">
        <v>5291.4988000000003</v>
      </c>
      <c r="E169" s="17">
        <v>5102.8550928581972</v>
      </c>
      <c r="F169" s="18">
        <v>1947.6520559999999</v>
      </c>
      <c r="G169" s="18">
        <v>1168.5912335999999</v>
      </c>
      <c r="H169" s="18">
        <v>276.76600000000002</v>
      </c>
      <c r="I169" s="18">
        <v>827.96600000000012</v>
      </c>
      <c r="J169" s="18">
        <v>459.404</v>
      </c>
      <c r="K169" s="18">
        <v>0</v>
      </c>
      <c r="L169" s="18">
        <v>0</v>
      </c>
      <c r="M169" s="18">
        <v>611.11951040000076</v>
      </c>
      <c r="N169" s="18">
        <v>0</v>
      </c>
      <c r="O169" s="19">
        <v>0</v>
      </c>
      <c r="P169" s="19">
        <v>32.831542661802381</v>
      </c>
      <c r="Q169" s="19">
        <v>155.81216448000001</v>
      </c>
    </row>
    <row r="170" spans="1:17" x14ac:dyDescent="0.25">
      <c r="A170" s="14" t="s">
        <v>397</v>
      </c>
      <c r="B170" s="15" t="s">
        <v>375</v>
      </c>
      <c r="C170" s="16" t="s">
        <v>61</v>
      </c>
      <c r="D170" s="17">
        <v>13707.696244210234</v>
      </c>
      <c r="E170" s="17">
        <v>12019.620170849577</v>
      </c>
      <c r="F170" s="18">
        <v>5369.8422013551226</v>
      </c>
      <c r="G170" s="18">
        <v>4779.1595592060612</v>
      </c>
      <c r="H170" s="18">
        <v>470.0987121780812</v>
      </c>
      <c r="I170" s="18">
        <v>1406.3872432120561</v>
      </c>
      <c r="J170" s="18">
        <v>780.28568434917099</v>
      </c>
      <c r="K170" s="18">
        <v>901.92284390974282</v>
      </c>
      <c r="L170" s="18">
        <v>0</v>
      </c>
      <c r="M170" s="18">
        <v>0</v>
      </c>
      <c r="N170" s="18">
        <v>0</v>
      </c>
      <c r="O170" s="19">
        <v>1073.7</v>
      </c>
      <c r="P170" s="19">
        <v>106.92598533259655</v>
      </c>
      <c r="Q170" s="19">
        <v>507.45008802805916</v>
      </c>
    </row>
    <row r="171" spans="1:17" x14ac:dyDescent="0.25">
      <c r="A171" s="14" t="s">
        <v>187</v>
      </c>
      <c r="B171" s="15" t="s">
        <v>50</v>
      </c>
      <c r="C171" s="16" t="s">
        <v>51</v>
      </c>
      <c r="D171" s="17">
        <v>9555.1050000000014</v>
      </c>
      <c r="E171" s="17">
        <v>9312.8907262308785</v>
      </c>
      <c r="F171" s="18">
        <v>2500.7414000000003</v>
      </c>
      <c r="G171" s="18">
        <v>1500.4448399999999</v>
      </c>
      <c r="H171" s="18">
        <v>276.76600000000002</v>
      </c>
      <c r="I171" s="18">
        <v>827.96600000000012</v>
      </c>
      <c r="J171" s="18">
        <v>553.53200000000004</v>
      </c>
      <c r="K171" s="18">
        <v>0</v>
      </c>
      <c r="L171" s="18">
        <v>0</v>
      </c>
      <c r="M171" s="18">
        <v>3895.6547600000008</v>
      </c>
      <c r="N171" s="18">
        <v>0</v>
      </c>
      <c r="O171" s="19">
        <v>0</v>
      </c>
      <c r="P171" s="19">
        <v>42.154961769123837</v>
      </c>
      <c r="Q171" s="19">
        <v>200.05931200000001</v>
      </c>
    </row>
    <row r="172" spans="1:17" x14ac:dyDescent="0.25">
      <c r="A172" s="14" t="s">
        <v>188</v>
      </c>
      <c r="B172" s="15" t="s">
        <v>50</v>
      </c>
      <c r="C172" s="16" t="s">
        <v>51</v>
      </c>
      <c r="D172" s="17">
        <v>9193.1679999999997</v>
      </c>
      <c r="E172" s="17">
        <v>8975.1751536077882</v>
      </c>
      <c r="F172" s="18">
        <v>2250.6672600000002</v>
      </c>
      <c r="G172" s="18">
        <v>1350.4003560000001</v>
      </c>
      <c r="H172" s="18">
        <v>276.76600000000002</v>
      </c>
      <c r="I172" s="18">
        <v>827.96600000000012</v>
      </c>
      <c r="J172" s="18">
        <v>553.53200000000004</v>
      </c>
      <c r="K172" s="18">
        <v>0</v>
      </c>
      <c r="L172" s="18">
        <v>0</v>
      </c>
      <c r="M172" s="18">
        <v>3933.8363839999993</v>
      </c>
      <c r="N172" s="18">
        <v>0</v>
      </c>
      <c r="O172" s="19">
        <v>0</v>
      </c>
      <c r="P172" s="19">
        <v>37.939465592211455</v>
      </c>
      <c r="Q172" s="19">
        <v>180.05338080000001</v>
      </c>
    </row>
    <row r="173" spans="1:17" x14ac:dyDescent="0.25">
      <c r="A173" s="14" t="s">
        <v>189</v>
      </c>
      <c r="B173" s="15" t="s">
        <v>50</v>
      </c>
      <c r="C173" s="16" t="s">
        <v>51</v>
      </c>
      <c r="D173" s="17">
        <v>6594.7052000000003</v>
      </c>
      <c r="E173" s="17">
        <v>6400.9337809847011</v>
      </c>
      <c r="F173" s="18">
        <v>2000.5931200000002</v>
      </c>
      <c r="G173" s="18">
        <v>1200.3558720000001</v>
      </c>
      <c r="H173" s="18">
        <v>276.76600000000002</v>
      </c>
      <c r="I173" s="18">
        <v>827.96600000000012</v>
      </c>
      <c r="J173" s="18">
        <v>553.53200000000004</v>
      </c>
      <c r="K173" s="18">
        <v>0</v>
      </c>
      <c r="L173" s="18">
        <v>0</v>
      </c>
      <c r="M173" s="18">
        <v>1735.4922080000001</v>
      </c>
      <c r="N173" s="18">
        <v>0</v>
      </c>
      <c r="O173" s="19">
        <v>0</v>
      </c>
      <c r="P173" s="19">
        <v>33.723969415299074</v>
      </c>
      <c r="Q173" s="19">
        <v>160.04744960000005</v>
      </c>
    </row>
    <row r="174" spans="1:17" x14ac:dyDescent="0.25">
      <c r="A174" s="14" t="s">
        <v>190</v>
      </c>
      <c r="B174" s="15" t="s">
        <v>50</v>
      </c>
      <c r="C174" s="16" t="s">
        <v>51</v>
      </c>
      <c r="D174" s="17">
        <v>5643.4400000000005</v>
      </c>
      <c r="E174" s="17">
        <v>5473.8900083616136</v>
      </c>
      <c r="F174" s="18">
        <v>1750.5189800000001</v>
      </c>
      <c r="G174" s="18">
        <v>1050.3113880000001</v>
      </c>
      <c r="H174" s="18">
        <v>276.76600000000002</v>
      </c>
      <c r="I174" s="18">
        <v>827.96600000000012</v>
      </c>
      <c r="J174" s="18">
        <v>553.53200000000004</v>
      </c>
      <c r="K174" s="18">
        <v>0</v>
      </c>
      <c r="L174" s="18">
        <v>0</v>
      </c>
      <c r="M174" s="18">
        <v>1184.3456320000003</v>
      </c>
      <c r="N174" s="18">
        <v>0</v>
      </c>
      <c r="O174" s="19">
        <v>0</v>
      </c>
      <c r="P174" s="19">
        <v>29.508473238386685</v>
      </c>
      <c r="Q174" s="19">
        <v>140.0415184</v>
      </c>
    </row>
    <row r="175" spans="1:17" x14ac:dyDescent="0.25">
      <c r="A175" s="14" t="s">
        <v>191</v>
      </c>
      <c r="B175" s="15" t="s">
        <v>50</v>
      </c>
      <c r="C175" s="16" t="s">
        <v>51</v>
      </c>
      <c r="D175" s="17">
        <v>12778.3</v>
      </c>
      <c r="E175" s="17">
        <v>12112.341892950999</v>
      </c>
      <c r="F175" s="18">
        <v>3139.0416000000005</v>
      </c>
      <c r="G175" s="18">
        <v>1883.4249600000001</v>
      </c>
      <c r="H175" s="18">
        <v>276.76600000000002</v>
      </c>
      <c r="I175" s="18">
        <v>827.96600000000012</v>
      </c>
      <c r="J175" s="18">
        <v>459.404</v>
      </c>
      <c r="K175" s="18">
        <v>0</v>
      </c>
      <c r="L175" s="18">
        <v>0</v>
      </c>
      <c r="M175" s="18">
        <v>4000</v>
      </c>
      <c r="N175" s="18">
        <v>2191.6974399999981</v>
      </c>
      <c r="O175" s="19">
        <v>361.92</v>
      </c>
      <c r="P175" s="19">
        <v>52.914779049000963</v>
      </c>
      <c r="Q175" s="19">
        <v>251.12332800000004</v>
      </c>
    </row>
    <row r="176" spans="1:17" x14ac:dyDescent="0.25">
      <c r="A176" s="14" t="s">
        <v>192</v>
      </c>
      <c r="B176" s="15" t="s">
        <v>50</v>
      </c>
      <c r="C176" s="16" t="s">
        <v>51</v>
      </c>
      <c r="D176" s="17">
        <v>10496.65</v>
      </c>
      <c r="E176" s="17">
        <v>10230.437609008348</v>
      </c>
      <c r="F176" s="18">
        <v>2668.1853599999999</v>
      </c>
      <c r="G176" s="18">
        <v>1600.911216</v>
      </c>
      <c r="H176" s="18">
        <v>276.76600000000002</v>
      </c>
      <c r="I176" s="18">
        <v>827.96600000000012</v>
      </c>
      <c r="J176" s="18">
        <v>459.404</v>
      </c>
      <c r="K176" s="18">
        <v>0</v>
      </c>
      <c r="L176" s="18">
        <v>0</v>
      </c>
      <c r="M176" s="18">
        <v>4000</v>
      </c>
      <c r="N176" s="18">
        <v>663.41742399999976</v>
      </c>
      <c r="O176" s="19">
        <v>7.78</v>
      </c>
      <c r="P176" s="19">
        <v>44.977562191650819</v>
      </c>
      <c r="Q176" s="19">
        <v>213.4548288</v>
      </c>
    </row>
    <row r="177" spans="1:17" x14ac:dyDescent="0.25">
      <c r="A177" s="14" t="s">
        <v>193</v>
      </c>
      <c r="B177" s="15" t="s">
        <v>50</v>
      </c>
      <c r="C177" s="16" t="s">
        <v>51</v>
      </c>
      <c r="D177" s="17">
        <v>8644.2999999999993</v>
      </c>
      <c r="E177" s="17">
        <v>8431.4733250656991</v>
      </c>
      <c r="F177" s="18">
        <v>2197.3291199999999</v>
      </c>
      <c r="G177" s="18">
        <v>1318.3974719999999</v>
      </c>
      <c r="H177" s="18">
        <v>276.76600000000002</v>
      </c>
      <c r="I177" s="18">
        <v>827.96600000000012</v>
      </c>
      <c r="J177" s="18">
        <v>459.404</v>
      </c>
      <c r="K177" s="18">
        <v>0</v>
      </c>
      <c r="L177" s="18">
        <v>0</v>
      </c>
      <c r="M177" s="18">
        <v>3564.4374080000002</v>
      </c>
      <c r="N177" s="18">
        <v>0</v>
      </c>
      <c r="O177" s="19">
        <v>0</v>
      </c>
      <c r="P177" s="19">
        <v>37.04034533430066</v>
      </c>
      <c r="Q177" s="19">
        <v>175.78632960000002</v>
      </c>
    </row>
    <row r="178" spans="1:17" x14ac:dyDescent="0.25">
      <c r="A178" s="14" t="s">
        <v>194</v>
      </c>
      <c r="B178" s="15" t="s">
        <v>50</v>
      </c>
      <c r="C178" s="16" t="s">
        <v>51</v>
      </c>
      <c r="D178" s="17">
        <v>7897</v>
      </c>
      <c r="E178" s="17">
        <v>7625.852743092224</v>
      </c>
      <c r="F178" s="18">
        <v>2799.46</v>
      </c>
      <c r="G178" s="18">
        <v>1679.6759999999999</v>
      </c>
      <c r="H178" s="18">
        <v>297.58440000000002</v>
      </c>
      <c r="I178" s="18">
        <v>890.29399999999998</v>
      </c>
      <c r="J178" s="18">
        <v>494.00240000000002</v>
      </c>
      <c r="K178" s="18">
        <v>0</v>
      </c>
      <c r="L178" s="18">
        <v>0</v>
      </c>
      <c r="M178" s="18">
        <v>1735.9832000000001</v>
      </c>
      <c r="N178" s="18">
        <v>0</v>
      </c>
      <c r="O178" s="19">
        <v>0</v>
      </c>
      <c r="P178" s="19">
        <v>47.190456907775996</v>
      </c>
      <c r="Q178" s="19">
        <v>223.95680000000004</v>
      </c>
    </row>
    <row r="179" spans="1:17" x14ac:dyDescent="0.25">
      <c r="A179" s="14" t="s">
        <v>195</v>
      </c>
      <c r="B179" s="15" t="s">
        <v>50</v>
      </c>
      <c r="C179" s="16" t="s">
        <v>51</v>
      </c>
      <c r="D179" s="17">
        <v>7097.76</v>
      </c>
      <c r="E179" s="17">
        <v>6853.2038599188481</v>
      </c>
      <c r="F179" s="18">
        <v>2524.92</v>
      </c>
      <c r="G179" s="18">
        <v>1514.9520000000002</v>
      </c>
      <c r="H179" s="18">
        <v>297.58440000000002</v>
      </c>
      <c r="I179" s="18">
        <v>890.29399999999998</v>
      </c>
      <c r="J179" s="18">
        <v>494.00240000000002</v>
      </c>
      <c r="K179" s="18">
        <v>0</v>
      </c>
      <c r="L179" s="18">
        <v>0</v>
      </c>
      <c r="M179" s="18">
        <v>1376.0072</v>
      </c>
      <c r="N179" s="18">
        <v>0</v>
      </c>
      <c r="O179" s="19">
        <v>0</v>
      </c>
      <c r="P179" s="19">
        <v>42.562540081152001</v>
      </c>
      <c r="Q179" s="19">
        <v>201.99360000000001</v>
      </c>
    </row>
    <row r="180" spans="1:17" x14ac:dyDescent="0.25">
      <c r="A180" s="14" t="s">
        <v>196</v>
      </c>
      <c r="B180" s="15" t="s">
        <v>50</v>
      </c>
      <c r="C180" s="16" t="s">
        <v>51</v>
      </c>
      <c r="D180" s="17">
        <v>6213.7200000000012</v>
      </c>
      <c r="E180" s="17">
        <v>6005.4058067906572</v>
      </c>
      <c r="F180" s="18">
        <v>2150.7400000000002</v>
      </c>
      <c r="G180" s="18">
        <v>1290.4440000000002</v>
      </c>
      <c r="H180" s="18">
        <v>297.58440000000002</v>
      </c>
      <c r="I180" s="18">
        <v>890.29399999999998</v>
      </c>
      <c r="J180" s="18">
        <v>494.00240000000002</v>
      </c>
      <c r="K180" s="18">
        <v>0</v>
      </c>
      <c r="L180" s="18">
        <v>0</v>
      </c>
      <c r="M180" s="18">
        <v>1090.6552000000001</v>
      </c>
      <c r="N180" s="18">
        <v>0</v>
      </c>
      <c r="O180" s="19">
        <v>0</v>
      </c>
      <c r="P180" s="19">
        <v>36.254993209344001</v>
      </c>
      <c r="Q180" s="19">
        <v>172.05920000000003</v>
      </c>
    </row>
    <row r="181" spans="1:17" x14ac:dyDescent="0.25">
      <c r="A181" s="14" t="s">
        <v>398</v>
      </c>
      <c r="B181" s="15" t="s">
        <v>375</v>
      </c>
      <c r="C181" s="16" t="s">
        <v>61</v>
      </c>
      <c r="D181" s="17">
        <v>13331.020625334284</v>
      </c>
      <c r="E181" s="17">
        <v>11733.246842594464</v>
      </c>
      <c r="F181" s="18">
        <v>5170.5429321085894</v>
      </c>
      <c r="G181" s="18">
        <v>4601.7832095766444</v>
      </c>
      <c r="H181" s="18">
        <v>470.0987121780812</v>
      </c>
      <c r="I181" s="18">
        <v>1406.3872432120561</v>
      </c>
      <c r="J181" s="18">
        <v>780.28568434917099</v>
      </c>
      <c r="K181" s="18">
        <v>901.92284390974282</v>
      </c>
      <c r="L181" s="18">
        <v>0</v>
      </c>
      <c r="M181" s="18">
        <v>0</v>
      </c>
      <c r="N181" s="18">
        <v>0</v>
      </c>
      <c r="O181" s="19">
        <v>1006.2</v>
      </c>
      <c r="P181" s="19">
        <v>102.95747565555722</v>
      </c>
      <c r="Q181" s="19">
        <v>488.61630708426168</v>
      </c>
    </row>
    <row r="182" spans="1:17" x14ac:dyDescent="0.25">
      <c r="A182" s="14" t="s">
        <v>399</v>
      </c>
      <c r="B182" s="15" t="s">
        <v>375</v>
      </c>
      <c r="C182" s="16" t="s">
        <v>61</v>
      </c>
      <c r="D182" s="17">
        <v>13078.244709480048</v>
      </c>
      <c r="E182" s="17">
        <v>11541.07287251643</v>
      </c>
      <c r="F182" s="18">
        <v>5036.7990612862422</v>
      </c>
      <c r="G182" s="18">
        <v>4482.7511645447557</v>
      </c>
      <c r="H182" s="18">
        <v>470.0987121780812</v>
      </c>
      <c r="I182" s="18">
        <v>1406.3872432120561</v>
      </c>
      <c r="J182" s="18">
        <v>780.28568434917099</v>
      </c>
      <c r="K182" s="18">
        <v>901.92284390974282</v>
      </c>
      <c r="L182" s="18">
        <v>0</v>
      </c>
      <c r="M182" s="18">
        <v>0</v>
      </c>
      <c r="N182" s="18">
        <v>0</v>
      </c>
      <c r="O182" s="19">
        <v>960.9</v>
      </c>
      <c r="P182" s="19">
        <v>100.29432567206867</v>
      </c>
      <c r="Q182" s="19">
        <v>475.97751129154989</v>
      </c>
    </row>
    <row r="183" spans="1:17" x14ac:dyDescent="0.25">
      <c r="A183" s="14" t="s">
        <v>197</v>
      </c>
      <c r="B183" s="15" t="s">
        <v>50</v>
      </c>
      <c r="C183" s="16" t="s">
        <v>51</v>
      </c>
      <c r="D183" s="17">
        <v>9616.32</v>
      </c>
      <c r="E183" s="17">
        <v>9332.181083156931</v>
      </c>
      <c r="F183" s="18">
        <v>2933.5924</v>
      </c>
      <c r="G183" s="18">
        <v>1760.15544</v>
      </c>
      <c r="H183" s="18">
        <v>297.58440000000002</v>
      </c>
      <c r="I183" s="18">
        <v>890.29399999999998</v>
      </c>
      <c r="J183" s="18">
        <v>494.00240000000002</v>
      </c>
      <c r="K183" s="18">
        <v>0</v>
      </c>
      <c r="L183" s="18">
        <v>0</v>
      </c>
      <c r="M183" s="18">
        <v>3240.6913600000007</v>
      </c>
      <c r="N183" s="18">
        <v>0</v>
      </c>
      <c r="O183" s="19">
        <v>0</v>
      </c>
      <c r="P183" s="19">
        <v>49.451524843069429</v>
      </c>
      <c r="Q183" s="19">
        <v>234.68739200000002</v>
      </c>
    </row>
    <row r="184" spans="1:17" x14ac:dyDescent="0.25">
      <c r="A184" s="14" t="s">
        <v>400</v>
      </c>
      <c r="B184" s="15" t="s">
        <v>375</v>
      </c>
      <c r="C184" s="16" t="s">
        <v>61</v>
      </c>
      <c r="D184" s="17">
        <v>13924.969636465699</v>
      </c>
      <c r="E184" s="17">
        <v>12177.60078446445</v>
      </c>
      <c r="F184" s="18">
        <v>5484.801668156957</v>
      </c>
      <c r="G184" s="18">
        <v>4881.4734846596921</v>
      </c>
      <c r="H184" s="18">
        <v>470.0987121780812</v>
      </c>
      <c r="I184" s="18">
        <v>1406.3872432120561</v>
      </c>
      <c r="J184" s="18">
        <v>780.28568434917099</v>
      </c>
      <c r="K184" s="18">
        <v>901.92284390974282</v>
      </c>
      <c r="L184" s="18">
        <v>0</v>
      </c>
      <c r="M184" s="18">
        <v>0</v>
      </c>
      <c r="N184" s="18">
        <v>0</v>
      </c>
      <c r="O184" s="19">
        <v>1119.8399999999999</v>
      </c>
      <c r="P184" s="19">
        <v>109.21509436041752</v>
      </c>
      <c r="Q184" s="19">
        <v>518.31375764083248</v>
      </c>
    </row>
    <row r="185" spans="1:17" x14ac:dyDescent="0.25">
      <c r="A185" s="14" t="s">
        <v>401</v>
      </c>
      <c r="B185" s="15" t="s">
        <v>375</v>
      </c>
      <c r="C185" s="16" t="s">
        <v>61</v>
      </c>
      <c r="D185" s="17">
        <v>13078.244709480048</v>
      </c>
      <c r="E185" s="17">
        <v>11541.07287251643</v>
      </c>
      <c r="F185" s="18">
        <v>5036.7990612862422</v>
      </c>
      <c r="G185" s="18">
        <v>4482.7511645447557</v>
      </c>
      <c r="H185" s="18">
        <v>470.0987121780812</v>
      </c>
      <c r="I185" s="18">
        <v>1406.3872432120561</v>
      </c>
      <c r="J185" s="18">
        <v>780.28568434917099</v>
      </c>
      <c r="K185" s="18">
        <v>901.92284390974282</v>
      </c>
      <c r="L185" s="18">
        <v>0</v>
      </c>
      <c r="M185" s="18">
        <v>0</v>
      </c>
      <c r="N185" s="18">
        <v>0</v>
      </c>
      <c r="O185" s="19">
        <v>960.9</v>
      </c>
      <c r="P185" s="19">
        <v>100.29432567206867</v>
      </c>
      <c r="Q185" s="19">
        <v>475.97751129154989</v>
      </c>
    </row>
    <row r="186" spans="1:17" x14ac:dyDescent="0.25">
      <c r="A186" s="14" t="s">
        <v>198</v>
      </c>
      <c r="B186" s="15" t="s">
        <v>50</v>
      </c>
      <c r="C186" s="16" t="s">
        <v>51</v>
      </c>
      <c r="D186" s="17">
        <v>9222</v>
      </c>
      <c r="E186" s="17">
        <v>8940.6885710233601</v>
      </c>
      <c r="F186" s="18">
        <v>2904.4</v>
      </c>
      <c r="G186" s="18">
        <v>1742.64</v>
      </c>
      <c r="H186" s="18">
        <v>297.58440000000002</v>
      </c>
      <c r="I186" s="18">
        <v>890.29399999999998</v>
      </c>
      <c r="J186" s="18">
        <v>494.00240000000002</v>
      </c>
      <c r="K186" s="18">
        <v>0</v>
      </c>
      <c r="L186" s="18">
        <v>0</v>
      </c>
      <c r="M186" s="18">
        <v>2893.0792000000001</v>
      </c>
      <c r="N186" s="18">
        <v>0</v>
      </c>
      <c r="O186" s="19">
        <v>0</v>
      </c>
      <c r="P186" s="19">
        <v>48.959428976639998</v>
      </c>
      <c r="Q186" s="19">
        <v>232.352</v>
      </c>
    </row>
    <row r="187" spans="1:17" x14ac:dyDescent="0.25">
      <c r="A187" s="14" t="s">
        <v>198</v>
      </c>
      <c r="B187" s="15" t="s">
        <v>375</v>
      </c>
      <c r="C187" s="16" t="s">
        <v>61</v>
      </c>
      <c r="D187" s="17">
        <v>19635.360731695615</v>
      </c>
      <c r="E187" s="17">
        <v>16322.569837143708</v>
      </c>
      <c r="F187" s="18">
        <v>8506.1726180140558</v>
      </c>
      <c r="G187" s="18">
        <v>7570.493630032508</v>
      </c>
      <c r="H187" s="18">
        <v>470.0987121780812</v>
      </c>
      <c r="I187" s="18">
        <v>1406.3872432120561</v>
      </c>
      <c r="J187" s="18">
        <v>780.28568434917099</v>
      </c>
      <c r="K187" s="18">
        <v>901.92284390974282</v>
      </c>
      <c r="L187" s="18">
        <v>0</v>
      </c>
      <c r="M187" s="18">
        <v>0</v>
      </c>
      <c r="N187" s="18">
        <v>0</v>
      </c>
      <c r="O187" s="19">
        <v>2339.58</v>
      </c>
      <c r="P187" s="19">
        <v>169.37758214957933</v>
      </c>
      <c r="Q187" s="19">
        <v>803.83331240232826</v>
      </c>
    </row>
    <row r="188" spans="1:17" x14ac:dyDescent="0.25">
      <c r="A188" s="14" t="s">
        <v>199</v>
      </c>
      <c r="B188" s="15" t="s">
        <v>50</v>
      </c>
      <c r="C188" s="16" t="s">
        <v>51</v>
      </c>
      <c r="D188" s="17">
        <v>7685</v>
      </c>
      <c r="E188" s="17">
        <v>7416.5221216153595</v>
      </c>
      <c r="F188" s="18">
        <v>2771.9</v>
      </c>
      <c r="G188" s="18">
        <v>1663.14</v>
      </c>
      <c r="H188" s="18">
        <v>297.58440000000002</v>
      </c>
      <c r="I188" s="18">
        <v>890.29399999999998</v>
      </c>
      <c r="J188" s="18">
        <v>494.00240000000002</v>
      </c>
      <c r="K188" s="18">
        <v>0</v>
      </c>
      <c r="L188" s="18">
        <v>0</v>
      </c>
      <c r="M188" s="18">
        <v>1568.0791999999999</v>
      </c>
      <c r="N188" s="18">
        <v>0</v>
      </c>
      <c r="O188" s="19">
        <v>0</v>
      </c>
      <c r="P188" s="19">
        <v>46.725878384639991</v>
      </c>
      <c r="Q188" s="19">
        <v>221.75200000000001</v>
      </c>
    </row>
    <row r="189" spans="1:17" x14ac:dyDescent="0.25">
      <c r="A189" s="14" t="s">
        <v>199</v>
      </c>
      <c r="B189" s="15" t="s">
        <v>375</v>
      </c>
      <c r="C189" s="16" t="s">
        <v>61</v>
      </c>
      <c r="D189" s="17">
        <v>18791.431884964495</v>
      </c>
      <c r="E189" s="17">
        <v>15709.988743009624</v>
      </c>
      <c r="F189" s="18">
        <v>8059.6494186854188</v>
      </c>
      <c r="G189" s="18">
        <v>7173.0879826300234</v>
      </c>
      <c r="H189" s="18">
        <v>470.0987121780812</v>
      </c>
      <c r="I189" s="18">
        <v>1406.3872432120561</v>
      </c>
      <c r="J189" s="18">
        <v>780.28568434917099</v>
      </c>
      <c r="K189" s="18">
        <v>901.92284390974282</v>
      </c>
      <c r="L189" s="18">
        <v>0</v>
      </c>
      <c r="M189" s="18">
        <v>0</v>
      </c>
      <c r="N189" s="18">
        <v>0</v>
      </c>
      <c r="O189" s="19">
        <v>2159.3200000000002</v>
      </c>
      <c r="P189" s="19">
        <v>160.4862718890974</v>
      </c>
      <c r="Q189" s="19">
        <v>761.6368700657722</v>
      </c>
    </row>
    <row r="190" spans="1:17" x14ac:dyDescent="0.25">
      <c r="A190" s="14" t="s">
        <v>200</v>
      </c>
      <c r="B190" s="15" t="s">
        <v>50</v>
      </c>
      <c r="C190" s="16" t="s">
        <v>51</v>
      </c>
      <c r="D190" s="17">
        <v>5881.1768000000002</v>
      </c>
      <c r="E190" s="17">
        <v>5626.9698298736648</v>
      </c>
      <c r="F190" s="18">
        <v>2624.56</v>
      </c>
      <c r="G190" s="18">
        <v>1574.7359999999999</v>
      </c>
      <c r="H190" s="18">
        <v>297.58440000000002</v>
      </c>
      <c r="I190" s="18">
        <v>890.29399999999998</v>
      </c>
      <c r="J190" s="18">
        <v>494.00240000000002</v>
      </c>
      <c r="K190" s="18">
        <v>0</v>
      </c>
      <c r="L190" s="18">
        <v>0</v>
      </c>
      <c r="M190" s="18">
        <v>0</v>
      </c>
      <c r="N190" s="18">
        <v>0</v>
      </c>
      <c r="O190" s="19">
        <v>0</v>
      </c>
      <c r="P190" s="19">
        <v>44.242170126335992</v>
      </c>
      <c r="Q190" s="19">
        <v>209.96480000000003</v>
      </c>
    </row>
    <row r="191" spans="1:17" x14ac:dyDescent="0.25">
      <c r="A191" s="14" t="s">
        <v>200</v>
      </c>
      <c r="B191" s="15" t="s">
        <v>375</v>
      </c>
      <c r="C191" s="16" t="s">
        <v>61</v>
      </c>
      <c r="D191" s="17">
        <v>12551.709449806407</v>
      </c>
      <c r="E191" s="17">
        <v>11140.771749132851</v>
      </c>
      <c r="F191" s="18">
        <v>4758.2089768028345</v>
      </c>
      <c r="G191" s="18">
        <v>4234.8059893545224</v>
      </c>
      <c r="H191" s="18">
        <v>470.0987121780812</v>
      </c>
      <c r="I191" s="18">
        <v>1406.3872432120561</v>
      </c>
      <c r="J191" s="18">
        <v>780.28568434917099</v>
      </c>
      <c r="K191" s="18">
        <v>901.92284390974282</v>
      </c>
      <c r="L191" s="18">
        <v>0</v>
      </c>
      <c r="M191" s="18">
        <v>0</v>
      </c>
      <c r="N191" s="18">
        <v>0</v>
      </c>
      <c r="O191" s="19">
        <v>866.54</v>
      </c>
      <c r="P191" s="19">
        <v>94.746952365686866</v>
      </c>
      <c r="Q191" s="19">
        <v>449.65074830786784</v>
      </c>
    </row>
    <row r="192" spans="1:17" x14ac:dyDescent="0.25">
      <c r="A192" s="14" t="s">
        <v>201</v>
      </c>
      <c r="B192" s="15" t="s">
        <v>50</v>
      </c>
      <c r="C192" s="16" t="s">
        <v>51</v>
      </c>
      <c r="D192" s="17">
        <v>4814.3928000000005</v>
      </c>
      <c r="E192" s="17">
        <v>4624.7642564526086</v>
      </c>
      <c r="F192" s="18">
        <v>1957.8200000000002</v>
      </c>
      <c r="G192" s="18">
        <v>1174.692</v>
      </c>
      <c r="H192" s="18">
        <v>297.58440000000002</v>
      </c>
      <c r="I192" s="18">
        <v>890.29399999999998</v>
      </c>
      <c r="J192" s="18">
        <v>494.00240000000002</v>
      </c>
      <c r="K192" s="18">
        <v>0</v>
      </c>
      <c r="L192" s="18">
        <v>0</v>
      </c>
      <c r="M192" s="18">
        <v>0</v>
      </c>
      <c r="N192" s="18">
        <v>0</v>
      </c>
      <c r="O192" s="19">
        <v>0</v>
      </c>
      <c r="P192" s="19">
        <v>33.002943547391993</v>
      </c>
      <c r="Q192" s="19">
        <v>156.62560000000002</v>
      </c>
    </row>
    <row r="193" spans="1:17" x14ac:dyDescent="0.25">
      <c r="A193" s="14" t="s">
        <v>201</v>
      </c>
      <c r="B193" s="15" t="s">
        <v>375</v>
      </c>
      <c r="C193" s="16" t="s">
        <v>61</v>
      </c>
      <c r="D193" s="17">
        <v>11721.555787448506</v>
      </c>
      <c r="E193" s="17">
        <v>10503.191950100445</v>
      </c>
      <c r="F193" s="18">
        <v>4318.9742348145255</v>
      </c>
      <c r="G193" s="18">
        <v>3843.8870689849286</v>
      </c>
      <c r="H193" s="18">
        <v>470.0987121780812</v>
      </c>
      <c r="I193" s="18">
        <v>1406.3872432120561</v>
      </c>
      <c r="J193" s="18">
        <v>780.28568434917099</v>
      </c>
      <c r="K193" s="18">
        <v>901.92284390974282</v>
      </c>
      <c r="L193" s="18">
        <v>0</v>
      </c>
      <c r="M193" s="18">
        <v>0</v>
      </c>
      <c r="N193" s="18">
        <v>0</v>
      </c>
      <c r="O193" s="19">
        <v>724.22</v>
      </c>
      <c r="P193" s="19">
        <v>86.000772158090385</v>
      </c>
      <c r="Q193" s="19">
        <v>408.14306518997273</v>
      </c>
    </row>
    <row r="194" spans="1:17" x14ac:dyDescent="0.25">
      <c r="A194" s="20" t="s">
        <v>202</v>
      </c>
      <c r="B194" s="15" t="s">
        <v>50</v>
      </c>
      <c r="C194" s="21" t="s">
        <v>61</v>
      </c>
      <c r="D194" s="17">
        <v>28956.636500000001</v>
      </c>
      <c r="E194" s="17">
        <v>24640.09527013162</v>
      </c>
      <c r="F194" s="22">
        <v>5505.2480999999998</v>
      </c>
      <c r="G194" s="22">
        <v>3303.1405</v>
      </c>
      <c r="H194" s="22">
        <v>412.98399999999998</v>
      </c>
      <c r="I194" s="22">
        <v>1235.8797</v>
      </c>
      <c r="J194" s="22">
        <v>685.72900000000004</v>
      </c>
      <c r="K194" s="18">
        <v>0</v>
      </c>
      <c r="L194" s="22">
        <v>0</v>
      </c>
      <c r="M194" s="22">
        <v>4000</v>
      </c>
      <c r="N194" s="22">
        <v>13813.655199999999</v>
      </c>
      <c r="O194" s="19">
        <v>3783.32</v>
      </c>
      <c r="P194" s="19">
        <v>92.801799868377586</v>
      </c>
      <c r="Q194" s="19">
        <v>440.41943000000003</v>
      </c>
    </row>
    <row r="195" spans="1:17" x14ac:dyDescent="0.25">
      <c r="A195" s="20" t="s">
        <v>203</v>
      </c>
      <c r="B195" s="15" t="s">
        <v>50</v>
      </c>
      <c r="C195" s="21" t="s">
        <v>61</v>
      </c>
      <c r="D195" s="17">
        <v>25311.321199999998</v>
      </c>
      <c r="E195" s="17">
        <v>21846.025057833205</v>
      </c>
      <c r="F195" s="22">
        <v>5226.8391999999994</v>
      </c>
      <c r="G195" s="22">
        <v>3136.1076999999996</v>
      </c>
      <c r="H195" s="22">
        <v>412.98399999999998</v>
      </c>
      <c r="I195" s="22">
        <v>1235.8797</v>
      </c>
      <c r="J195" s="22">
        <v>685.72900000000004</v>
      </c>
      <c r="K195" s="18">
        <v>0</v>
      </c>
      <c r="L195" s="22">
        <v>0</v>
      </c>
      <c r="M195" s="22">
        <v>4000</v>
      </c>
      <c r="N195" s="22">
        <v>10613.781599999998</v>
      </c>
      <c r="O195" s="19">
        <v>2959.04</v>
      </c>
      <c r="P195" s="19">
        <v>88.108797166790396</v>
      </c>
      <c r="Q195" s="19">
        <v>418.14734499999997</v>
      </c>
    </row>
    <row r="196" spans="1:17" x14ac:dyDescent="0.25">
      <c r="A196" s="20" t="s">
        <v>204</v>
      </c>
      <c r="B196" s="15" t="s">
        <v>50</v>
      </c>
      <c r="C196" s="21" t="s">
        <v>61</v>
      </c>
      <c r="D196" s="17">
        <v>23752.411099999998</v>
      </c>
      <c r="E196" s="17">
        <v>20652.233425331713</v>
      </c>
      <c r="F196" s="22">
        <v>4895.0307999999995</v>
      </c>
      <c r="G196" s="22">
        <v>2937.0142999999998</v>
      </c>
      <c r="H196" s="22">
        <v>412.98399999999998</v>
      </c>
      <c r="I196" s="22">
        <v>1235.8797</v>
      </c>
      <c r="J196" s="22">
        <v>685.72900000000004</v>
      </c>
      <c r="K196" s="18">
        <v>0</v>
      </c>
      <c r="L196" s="22">
        <v>0</v>
      </c>
      <c r="M196" s="22">
        <v>4000</v>
      </c>
      <c r="N196" s="22">
        <v>9585.7732999999989</v>
      </c>
      <c r="O196" s="19">
        <v>2626.06</v>
      </c>
      <c r="P196" s="19">
        <v>82.515419668281595</v>
      </c>
      <c r="Q196" s="19">
        <v>391.60225500000001</v>
      </c>
    </row>
    <row r="197" spans="1:17" x14ac:dyDescent="0.25">
      <c r="A197" s="14" t="s">
        <v>402</v>
      </c>
      <c r="B197" s="15" t="s">
        <v>375</v>
      </c>
      <c r="C197" s="16" t="s">
        <v>61</v>
      </c>
      <c r="D197" s="17">
        <v>12551.709449806407</v>
      </c>
      <c r="E197" s="17">
        <v>11140.771749132851</v>
      </c>
      <c r="F197" s="18">
        <v>4758.2089768028345</v>
      </c>
      <c r="G197" s="18">
        <v>4234.8059893545224</v>
      </c>
      <c r="H197" s="18">
        <v>470.0987121780812</v>
      </c>
      <c r="I197" s="18">
        <v>1406.3872432120561</v>
      </c>
      <c r="J197" s="18">
        <v>780.28568434917099</v>
      </c>
      <c r="K197" s="18">
        <v>901.92284390974282</v>
      </c>
      <c r="L197" s="18">
        <v>0</v>
      </c>
      <c r="M197" s="18">
        <v>0</v>
      </c>
      <c r="N197" s="18">
        <v>0</v>
      </c>
      <c r="O197" s="19">
        <v>866.54</v>
      </c>
      <c r="P197" s="19">
        <v>94.746952365686866</v>
      </c>
      <c r="Q197" s="19">
        <v>449.65074830786784</v>
      </c>
    </row>
    <row r="198" spans="1:17" x14ac:dyDescent="0.25">
      <c r="A198" s="14" t="s">
        <v>403</v>
      </c>
      <c r="B198" s="15" t="s">
        <v>375</v>
      </c>
      <c r="C198" s="16" t="s">
        <v>61</v>
      </c>
      <c r="D198" s="17">
        <v>15153.654517487234</v>
      </c>
      <c r="E198" s="17">
        <v>13069.446469343458</v>
      </c>
      <c r="F198" s="18">
        <v>6134.8994888032712</v>
      </c>
      <c r="G198" s="18">
        <v>5460.0605450349112</v>
      </c>
      <c r="H198" s="18">
        <v>470.0987121780812</v>
      </c>
      <c r="I198" s="18">
        <v>1406.3872432120561</v>
      </c>
      <c r="J198" s="18">
        <v>780.28568434917099</v>
      </c>
      <c r="K198" s="18">
        <v>901.92284390974282</v>
      </c>
      <c r="L198" s="18">
        <v>0</v>
      </c>
      <c r="M198" s="18">
        <v>0</v>
      </c>
      <c r="N198" s="18">
        <v>0</v>
      </c>
      <c r="O198" s="19">
        <v>1382.3</v>
      </c>
      <c r="P198" s="19">
        <v>122.16004645186609</v>
      </c>
      <c r="Q198" s="19">
        <v>579.74800169190917</v>
      </c>
    </row>
    <row r="199" spans="1:17" x14ac:dyDescent="0.25">
      <c r="A199" s="14" t="s">
        <v>205</v>
      </c>
      <c r="B199" s="15" t="s">
        <v>50</v>
      </c>
      <c r="C199" s="16" t="s">
        <v>128</v>
      </c>
      <c r="D199" s="17">
        <v>96374.002410000016</v>
      </c>
      <c r="E199" s="17">
        <v>71172.666399872047</v>
      </c>
      <c r="F199" s="18">
        <v>7540.9740000000002</v>
      </c>
      <c r="G199" s="18">
        <v>4524.5843999999997</v>
      </c>
      <c r="H199" s="18">
        <v>222.30600000000001</v>
      </c>
      <c r="I199" s="18">
        <v>665.00700000000006</v>
      </c>
      <c r="J199" s="18">
        <v>369.05400000000003</v>
      </c>
      <c r="K199" s="18">
        <v>0</v>
      </c>
      <c r="L199" s="18">
        <v>0</v>
      </c>
      <c r="M199" s="18">
        <v>4000</v>
      </c>
      <c r="N199" s="18">
        <v>79052.077010000008</v>
      </c>
      <c r="O199" s="19">
        <v>24470.94</v>
      </c>
      <c r="P199" s="19">
        <v>127.11809012797437</v>
      </c>
      <c r="Q199" s="19">
        <v>603.27791999999999</v>
      </c>
    </row>
    <row r="200" spans="1:17" x14ac:dyDescent="0.25">
      <c r="A200" s="25" t="s">
        <v>206</v>
      </c>
      <c r="B200" s="15" t="s">
        <v>50</v>
      </c>
      <c r="C200" s="21" t="s">
        <v>51</v>
      </c>
      <c r="D200" s="17">
        <v>8762.8790999999983</v>
      </c>
      <c r="E200" s="17">
        <v>8514.9349025625597</v>
      </c>
      <c r="F200" s="22">
        <v>2559.9</v>
      </c>
      <c r="G200" s="22">
        <v>1535.94</v>
      </c>
      <c r="H200" s="22">
        <v>374.88329999999996</v>
      </c>
      <c r="I200" s="22">
        <v>1121.5357999999999</v>
      </c>
      <c r="J200" s="22">
        <v>1163.4000000000001</v>
      </c>
      <c r="K200" s="18">
        <v>0</v>
      </c>
      <c r="L200" s="22">
        <v>735</v>
      </c>
      <c r="M200" s="22">
        <v>1272.22</v>
      </c>
      <c r="N200" s="22">
        <v>0</v>
      </c>
      <c r="O200" s="19">
        <v>0</v>
      </c>
      <c r="P200" s="19">
        <v>43.152197437439995</v>
      </c>
      <c r="Q200" s="19">
        <v>204.79200000000003</v>
      </c>
    </row>
    <row r="201" spans="1:17" x14ac:dyDescent="0.25">
      <c r="A201" s="14" t="s">
        <v>206</v>
      </c>
      <c r="B201" s="15" t="s">
        <v>375</v>
      </c>
      <c r="C201" s="16" t="s">
        <v>61</v>
      </c>
      <c r="D201" s="17">
        <v>12835.986159720822</v>
      </c>
      <c r="E201" s="17">
        <v>11356.879593298145</v>
      </c>
      <c r="F201" s="18">
        <v>4908.6199344295092</v>
      </c>
      <c r="G201" s="18">
        <v>4368.6717416422625</v>
      </c>
      <c r="H201" s="18">
        <v>470.0987121780812</v>
      </c>
      <c r="I201" s="18">
        <v>1406.3872432120561</v>
      </c>
      <c r="J201" s="18">
        <v>780.28568434917099</v>
      </c>
      <c r="K201" s="18">
        <v>901.92284390974282</v>
      </c>
      <c r="L201" s="18">
        <v>0</v>
      </c>
      <c r="M201" s="18">
        <v>0</v>
      </c>
      <c r="N201" s="18">
        <v>0</v>
      </c>
      <c r="O201" s="19">
        <v>917.5</v>
      </c>
      <c r="P201" s="19">
        <v>97.741982619088589</v>
      </c>
      <c r="Q201" s="19">
        <v>463.86458380358857</v>
      </c>
    </row>
    <row r="202" spans="1:17" x14ac:dyDescent="0.25">
      <c r="A202" s="14" t="s">
        <v>404</v>
      </c>
      <c r="B202" s="15" t="s">
        <v>375</v>
      </c>
      <c r="C202" s="16" t="s">
        <v>61</v>
      </c>
      <c r="D202" s="17">
        <v>12105.311389354265</v>
      </c>
      <c r="E202" s="17">
        <v>10801.376670251386</v>
      </c>
      <c r="F202" s="18">
        <v>4522.0195268281559</v>
      </c>
      <c r="G202" s="18">
        <v>4024.5973788770589</v>
      </c>
      <c r="H202" s="18">
        <v>470.0987121780812</v>
      </c>
      <c r="I202" s="18">
        <v>1406.3872432120561</v>
      </c>
      <c r="J202" s="18">
        <v>780.28568434917099</v>
      </c>
      <c r="K202" s="18">
        <v>901.92284390974282</v>
      </c>
      <c r="L202" s="18">
        <v>0</v>
      </c>
      <c r="M202" s="18">
        <v>0</v>
      </c>
      <c r="N202" s="18">
        <v>0</v>
      </c>
      <c r="O202" s="19">
        <v>786.56</v>
      </c>
      <c r="P202" s="19">
        <v>90.043873817618348</v>
      </c>
      <c r="Q202" s="19">
        <v>427.33084528526069</v>
      </c>
    </row>
    <row r="203" spans="1:17" x14ac:dyDescent="0.25">
      <c r="A203" s="14" t="s">
        <v>405</v>
      </c>
      <c r="B203" s="15" t="s">
        <v>375</v>
      </c>
      <c r="C203" s="16" t="s">
        <v>61</v>
      </c>
      <c r="D203" s="17">
        <v>13924.969636465699</v>
      </c>
      <c r="E203" s="17">
        <v>12177.60078446445</v>
      </c>
      <c r="F203" s="18">
        <v>5484.801668156957</v>
      </c>
      <c r="G203" s="18">
        <v>4881.4734846596921</v>
      </c>
      <c r="H203" s="18">
        <v>470.0987121780812</v>
      </c>
      <c r="I203" s="18">
        <v>1406.3872432120561</v>
      </c>
      <c r="J203" s="18">
        <v>780.28568434917099</v>
      </c>
      <c r="K203" s="18">
        <v>901.92284390974282</v>
      </c>
      <c r="L203" s="18">
        <v>0</v>
      </c>
      <c r="M203" s="18">
        <v>0</v>
      </c>
      <c r="N203" s="18">
        <v>0</v>
      </c>
      <c r="O203" s="19">
        <v>1119.8399999999999</v>
      </c>
      <c r="P203" s="19">
        <v>109.21509436041752</v>
      </c>
      <c r="Q203" s="19">
        <v>518.31375764083248</v>
      </c>
    </row>
    <row r="204" spans="1:17" x14ac:dyDescent="0.25">
      <c r="A204" s="14" t="s">
        <v>207</v>
      </c>
      <c r="B204" s="15" t="s">
        <v>50</v>
      </c>
      <c r="C204" s="16" t="s">
        <v>51</v>
      </c>
      <c r="D204" s="17">
        <v>8102.6400000000012</v>
      </c>
      <c r="E204" s="17">
        <v>7660.7388397658124</v>
      </c>
      <c r="F204" s="18">
        <v>3472.3480000000004</v>
      </c>
      <c r="G204" s="18">
        <v>2083.4088000000002</v>
      </c>
      <c r="H204" s="18">
        <v>297.58440000000002</v>
      </c>
      <c r="I204" s="18">
        <v>890.29399999999998</v>
      </c>
      <c r="J204" s="18">
        <v>494.00240000000002</v>
      </c>
      <c r="K204" s="18">
        <v>0</v>
      </c>
      <c r="L204" s="18">
        <v>0</v>
      </c>
      <c r="M204" s="18">
        <v>865.00239999999997</v>
      </c>
      <c r="N204" s="18">
        <v>0</v>
      </c>
      <c r="O204" s="19">
        <v>105.58</v>
      </c>
      <c r="P204" s="19">
        <v>58.5333202341888</v>
      </c>
      <c r="Q204" s="19">
        <v>277.78784000000007</v>
      </c>
    </row>
    <row r="205" spans="1:17" x14ac:dyDescent="0.25">
      <c r="A205" s="14" t="s">
        <v>208</v>
      </c>
      <c r="B205" s="15" t="s">
        <v>50</v>
      </c>
      <c r="C205" s="16" t="s">
        <v>51</v>
      </c>
      <c r="D205" s="17">
        <v>15181.32</v>
      </c>
      <c r="E205" s="17">
        <v>13865.624311179119</v>
      </c>
      <c r="F205" s="18">
        <v>3656.4806000000003</v>
      </c>
      <c r="G205" s="18">
        <v>2193.8883600000004</v>
      </c>
      <c r="H205" s="18">
        <v>276.76600000000002</v>
      </c>
      <c r="I205" s="18">
        <v>827.96600000000012</v>
      </c>
      <c r="J205" s="18">
        <v>553.53200000000004</v>
      </c>
      <c r="K205" s="18">
        <v>0</v>
      </c>
      <c r="L205" s="18">
        <v>0</v>
      </c>
      <c r="M205" s="18">
        <v>4000</v>
      </c>
      <c r="N205" s="18">
        <v>3672.6870399999984</v>
      </c>
      <c r="O205" s="19">
        <v>961.54</v>
      </c>
      <c r="P205" s="19">
        <v>61.637240820879356</v>
      </c>
      <c r="Q205" s="19">
        <v>292.51844800000003</v>
      </c>
    </row>
    <row r="206" spans="1:17" x14ac:dyDescent="0.25">
      <c r="A206" s="14" t="s">
        <v>209</v>
      </c>
      <c r="B206" s="15" t="s">
        <v>50</v>
      </c>
      <c r="C206" s="16" t="s">
        <v>51</v>
      </c>
      <c r="D206" s="17">
        <v>8102.6400000000012</v>
      </c>
      <c r="E206" s="17">
        <v>7744.6317527028541</v>
      </c>
      <c r="F206" s="18">
        <v>3273.3648000000003</v>
      </c>
      <c r="G206" s="18">
        <v>1964.0188800000001</v>
      </c>
      <c r="H206" s="18">
        <v>297.58440000000002</v>
      </c>
      <c r="I206" s="18">
        <v>890.29399999999998</v>
      </c>
      <c r="J206" s="18">
        <v>494.00240000000002</v>
      </c>
      <c r="K206" s="18">
        <v>0</v>
      </c>
      <c r="L206" s="18">
        <v>0</v>
      </c>
      <c r="M206" s="18">
        <v>1183.3755200000007</v>
      </c>
      <c r="N206" s="18">
        <v>0</v>
      </c>
      <c r="O206" s="19">
        <v>40.96</v>
      </c>
      <c r="P206" s="19">
        <v>55.179063297146882</v>
      </c>
      <c r="Q206" s="19">
        <v>261.86918400000008</v>
      </c>
    </row>
    <row r="207" spans="1:17" x14ac:dyDescent="0.25">
      <c r="A207" s="14" t="s">
        <v>210</v>
      </c>
      <c r="B207" s="15" t="s">
        <v>50</v>
      </c>
      <c r="C207" s="16" t="s">
        <v>51</v>
      </c>
      <c r="D207" s="17">
        <v>9616.3200000000015</v>
      </c>
      <c r="E207" s="17">
        <v>9348.744576892992</v>
      </c>
      <c r="F207" s="18">
        <v>2762.5826000000002</v>
      </c>
      <c r="G207" s="18">
        <v>1657.5495599999999</v>
      </c>
      <c r="H207" s="18">
        <v>297.58440000000002</v>
      </c>
      <c r="I207" s="18">
        <v>890.29399999999998</v>
      </c>
      <c r="J207" s="18">
        <v>494.00240000000002</v>
      </c>
      <c r="K207" s="18">
        <v>0</v>
      </c>
      <c r="L207" s="18">
        <v>0</v>
      </c>
      <c r="M207" s="18">
        <v>3514.3070400000011</v>
      </c>
      <c r="N207" s="18">
        <v>0</v>
      </c>
      <c r="O207" s="19">
        <v>0</v>
      </c>
      <c r="P207" s="19">
        <v>46.56881510701055</v>
      </c>
      <c r="Q207" s="19">
        <v>221.00660800000003</v>
      </c>
    </row>
    <row r="208" spans="1:17" x14ac:dyDescent="0.25">
      <c r="A208" s="14" t="s">
        <v>211</v>
      </c>
      <c r="B208" s="15" t="s">
        <v>50</v>
      </c>
      <c r="C208" s="16" t="s">
        <v>51</v>
      </c>
      <c r="D208" s="17">
        <v>9015.3000000000011</v>
      </c>
      <c r="E208" s="17">
        <v>8764.4480408371783</v>
      </c>
      <c r="F208" s="18">
        <v>2589.9211875000001</v>
      </c>
      <c r="G208" s="18">
        <v>1553.9527125</v>
      </c>
      <c r="H208" s="18">
        <v>297.58440000000002</v>
      </c>
      <c r="I208" s="18">
        <v>890.29399999999998</v>
      </c>
      <c r="J208" s="18">
        <v>494.00240000000002</v>
      </c>
      <c r="K208" s="18">
        <v>0</v>
      </c>
      <c r="L208" s="18">
        <v>0</v>
      </c>
      <c r="M208" s="18">
        <v>3189.5453000000002</v>
      </c>
      <c r="N208" s="18">
        <v>0</v>
      </c>
      <c r="O208" s="19">
        <v>0</v>
      </c>
      <c r="P208" s="19">
        <v>43.658264162822398</v>
      </c>
      <c r="Q208" s="19">
        <v>207.19369500000005</v>
      </c>
    </row>
    <row r="209" spans="1:17" x14ac:dyDescent="0.25">
      <c r="A209" s="14" t="s">
        <v>212</v>
      </c>
      <c r="B209" s="15" t="s">
        <v>50</v>
      </c>
      <c r="C209" s="16" t="s">
        <v>51</v>
      </c>
      <c r="D209" s="17">
        <v>8102.6400000000012</v>
      </c>
      <c r="E209" s="17">
        <v>7866.9160900566048</v>
      </c>
      <c r="F209" s="18">
        <v>2433.7316351851846</v>
      </c>
      <c r="G209" s="18">
        <v>1460.2389811111107</v>
      </c>
      <c r="H209" s="18">
        <v>297.58440000000002</v>
      </c>
      <c r="I209" s="18">
        <v>890.29399999999998</v>
      </c>
      <c r="J209" s="18">
        <v>494.00240000000002</v>
      </c>
      <c r="K209" s="18">
        <v>0</v>
      </c>
      <c r="L209" s="18">
        <v>0</v>
      </c>
      <c r="M209" s="18">
        <v>2526.7885837037061</v>
      </c>
      <c r="N209" s="18">
        <v>0</v>
      </c>
      <c r="O209" s="19">
        <v>0</v>
      </c>
      <c r="P209" s="19">
        <v>41.025379128581108</v>
      </c>
      <c r="Q209" s="19">
        <v>194.69853081481477</v>
      </c>
    </row>
    <row r="210" spans="1:17" x14ac:dyDescent="0.25">
      <c r="A210" s="14" t="s">
        <v>213</v>
      </c>
      <c r="B210" s="15" t="s">
        <v>50</v>
      </c>
      <c r="C210" s="16" t="s">
        <v>51</v>
      </c>
      <c r="D210" s="17">
        <v>13356</v>
      </c>
      <c r="E210" s="17">
        <v>12355.535465230867</v>
      </c>
      <c r="F210" s="18">
        <v>3464.9492000000005</v>
      </c>
      <c r="G210" s="18">
        <v>2078.9695200000001</v>
      </c>
      <c r="H210" s="18">
        <v>276.76600000000002</v>
      </c>
      <c r="I210" s="18">
        <v>827.96600000000012</v>
      </c>
      <c r="J210" s="18">
        <v>459.404</v>
      </c>
      <c r="K210" s="18">
        <v>0</v>
      </c>
      <c r="L210" s="18">
        <v>0</v>
      </c>
      <c r="M210" s="18">
        <v>4000</v>
      </c>
      <c r="N210" s="18">
        <v>2247.9452800000008</v>
      </c>
      <c r="O210" s="19">
        <v>664.86</v>
      </c>
      <c r="P210" s="19">
        <v>58.40859876913153</v>
      </c>
      <c r="Q210" s="19">
        <v>277.19593600000002</v>
      </c>
    </row>
    <row r="211" spans="1:17" x14ac:dyDescent="0.25">
      <c r="A211" s="14" t="s">
        <v>214</v>
      </c>
      <c r="B211" s="15" t="s">
        <v>50</v>
      </c>
      <c r="C211" s="16" t="s">
        <v>51</v>
      </c>
      <c r="D211" s="17">
        <v>11267.800000000001</v>
      </c>
      <c r="E211" s="17">
        <v>10962.110828225375</v>
      </c>
      <c r="F211" s="18">
        <v>2031.9564000000003</v>
      </c>
      <c r="G211" s="18">
        <v>1219.1738400000002</v>
      </c>
      <c r="H211" s="18">
        <v>297.58440000000002</v>
      </c>
      <c r="I211" s="18">
        <v>890.29399999999998</v>
      </c>
      <c r="J211" s="18">
        <v>494.00240000000002</v>
      </c>
      <c r="K211" s="18">
        <v>0</v>
      </c>
      <c r="L211" s="18">
        <v>0</v>
      </c>
      <c r="M211" s="18">
        <v>4000</v>
      </c>
      <c r="N211" s="18">
        <v>2334.7889600000003</v>
      </c>
      <c r="O211" s="19">
        <v>108.88</v>
      </c>
      <c r="P211" s="19">
        <v>34.252659774627844</v>
      </c>
      <c r="Q211" s="19">
        <v>162.55651200000003</v>
      </c>
    </row>
    <row r="212" spans="1:17" x14ac:dyDescent="0.25">
      <c r="A212" s="14" t="s">
        <v>406</v>
      </c>
      <c r="B212" s="15" t="s">
        <v>375</v>
      </c>
      <c r="C212" s="16" t="s">
        <v>61</v>
      </c>
      <c r="D212" s="17">
        <v>14278.199224583503</v>
      </c>
      <c r="E212" s="17">
        <v>12433.987401876115</v>
      </c>
      <c r="F212" s="18">
        <v>5671.6956301240489</v>
      </c>
      <c r="G212" s="18">
        <v>5047.8091108104027</v>
      </c>
      <c r="H212" s="18">
        <v>470.0987121780812</v>
      </c>
      <c r="I212" s="18">
        <v>1406.3872432120561</v>
      </c>
      <c r="J212" s="18">
        <v>780.28568434917099</v>
      </c>
      <c r="K212" s="18">
        <v>901.92284390974282</v>
      </c>
      <c r="L212" s="18">
        <v>0</v>
      </c>
      <c r="M212" s="18">
        <v>0</v>
      </c>
      <c r="N212" s="18">
        <v>0</v>
      </c>
      <c r="O212" s="19">
        <v>1195.3</v>
      </c>
      <c r="P212" s="19">
        <v>112.93658566066486</v>
      </c>
      <c r="Q212" s="19">
        <v>535.97523704672255</v>
      </c>
    </row>
    <row r="213" spans="1:17" x14ac:dyDescent="0.25">
      <c r="A213" s="14" t="s">
        <v>215</v>
      </c>
      <c r="B213" s="15" t="s">
        <v>50</v>
      </c>
      <c r="C213" s="16" t="s">
        <v>51</v>
      </c>
      <c r="D213" s="17">
        <v>6890.0000000000018</v>
      </c>
      <c r="E213" s="17">
        <v>6619.4687535206413</v>
      </c>
      <c r="F213" s="18">
        <v>2793.1000000000004</v>
      </c>
      <c r="G213" s="18">
        <v>1675.8600000000001</v>
      </c>
      <c r="H213" s="18">
        <v>297.58440000000002</v>
      </c>
      <c r="I213" s="18">
        <v>890.29399999999998</v>
      </c>
      <c r="J213" s="18">
        <v>494.00240000000002</v>
      </c>
      <c r="K213" s="18">
        <v>0</v>
      </c>
      <c r="L213" s="18">
        <v>0</v>
      </c>
      <c r="M213" s="18">
        <v>739.15920000000074</v>
      </c>
      <c r="N213" s="18">
        <v>0</v>
      </c>
      <c r="O213" s="19">
        <v>0</v>
      </c>
      <c r="P213" s="19">
        <v>47.083246479360014</v>
      </c>
      <c r="Q213" s="19">
        <v>223.44800000000006</v>
      </c>
    </row>
    <row r="214" spans="1:17" x14ac:dyDescent="0.25">
      <c r="A214" s="14" t="s">
        <v>215</v>
      </c>
      <c r="B214" s="15" t="s">
        <v>375</v>
      </c>
      <c r="C214" s="16" t="s">
        <v>61</v>
      </c>
      <c r="D214" s="17">
        <v>12551.709449806407</v>
      </c>
      <c r="E214" s="17">
        <v>11140.771749132851</v>
      </c>
      <c r="F214" s="18">
        <v>4758.2089768028345</v>
      </c>
      <c r="G214" s="18">
        <v>4234.8059893545224</v>
      </c>
      <c r="H214" s="18">
        <v>470.0987121780812</v>
      </c>
      <c r="I214" s="18">
        <v>1406.3872432120561</v>
      </c>
      <c r="J214" s="18">
        <v>780.28568434917099</v>
      </c>
      <c r="K214" s="18">
        <v>901.92284390974282</v>
      </c>
      <c r="L214" s="18">
        <v>0</v>
      </c>
      <c r="M214" s="18">
        <v>0</v>
      </c>
      <c r="N214" s="18">
        <v>0</v>
      </c>
      <c r="O214" s="19">
        <v>866.54</v>
      </c>
      <c r="P214" s="19">
        <v>94.746952365686866</v>
      </c>
      <c r="Q214" s="19">
        <v>449.65074830786784</v>
      </c>
    </row>
    <row r="215" spans="1:17" x14ac:dyDescent="0.25">
      <c r="A215" s="14" t="s">
        <v>216</v>
      </c>
      <c r="B215" s="15" t="s">
        <v>50</v>
      </c>
      <c r="C215" s="16" t="s">
        <v>51</v>
      </c>
      <c r="D215" s="17">
        <v>5777.7208000000001</v>
      </c>
      <c r="E215" s="17">
        <v>5529.7766025625597</v>
      </c>
      <c r="F215" s="18">
        <v>2559.9</v>
      </c>
      <c r="G215" s="18">
        <v>1535.94</v>
      </c>
      <c r="H215" s="18">
        <v>297.58440000000002</v>
      </c>
      <c r="I215" s="18">
        <v>890.29399999999998</v>
      </c>
      <c r="J215" s="18">
        <v>494.00240000000002</v>
      </c>
      <c r="K215" s="18">
        <v>0</v>
      </c>
      <c r="L215" s="18">
        <v>0</v>
      </c>
      <c r="M215" s="18">
        <v>0</v>
      </c>
      <c r="N215" s="18">
        <v>0</v>
      </c>
      <c r="O215" s="19">
        <v>0</v>
      </c>
      <c r="P215" s="19">
        <v>43.152197437439995</v>
      </c>
      <c r="Q215" s="19">
        <v>204.79200000000003</v>
      </c>
    </row>
    <row r="216" spans="1:17" x14ac:dyDescent="0.25">
      <c r="A216" s="14" t="s">
        <v>216</v>
      </c>
      <c r="B216" s="15" t="s">
        <v>375</v>
      </c>
      <c r="C216" s="16" t="s">
        <v>61</v>
      </c>
      <c r="D216" s="17">
        <v>12105.311389354265</v>
      </c>
      <c r="E216" s="17">
        <v>10801.376670251386</v>
      </c>
      <c r="F216" s="18">
        <v>4522.0195268281559</v>
      </c>
      <c r="G216" s="18">
        <v>4024.5973788770589</v>
      </c>
      <c r="H216" s="18">
        <v>470.0987121780812</v>
      </c>
      <c r="I216" s="18">
        <v>1406.3872432120561</v>
      </c>
      <c r="J216" s="18">
        <v>780.28568434917099</v>
      </c>
      <c r="K216" s="18">
        <v>901.92284390974282</v>
      </c>
      <c r="L216" s="18">
        <v>0</v>
      </c>
      <c r="M216" s="18">
        <v>0</v>
      </c>
      <c r="N216" s="18">
        <v>0</v>
      </c>
      <c r="O216" s="19">
        <v>786.56</v>
      </c>
      <c r="P216" s="19">
        <v>90.043873817618348</v>
      </c>
      <c r="Q216" s="19">
        <v>427.33084528526069</v>
      </c>
    </row>
    <row r="217" spans="1:17" x14ac:dyDescent="0.25">
      <c r="A217" s="14" t="s">
        <v>217</v>
      </c>
      <c r="B217" s="15" t="s">
        <v>50</v>
      </c>
      <c r="C217" s="16" t="s">
        <v>51</v>
      </c>
      <c r="D217" s="17">
        <v>4341.2088000000003</v>
      </c>
      <c r="E217" s="17">
        <v>4180.2247413739524</v>
      </c>
      <c r="F217" s="18">
        <v>1662.0800000000002</v>
      </c>
      <c r="G217" s="18">
        <v>997.24800000000005</v>
      </c>
      <c r="H217" s="18">
        <v>297.58440000000002</v>
      </c>
      <c r="I217" s="18">
        <v>890.29399999999998</v>
      </c>
      <c r="J217" s="18">
        <v>494.00240000000002</v>
      </c>
      <c r="K217" s="18">
        <v>0</v>
      </c>
      <c r="L217" s="18">
        <v>0</v>
      </c>
      <c r="M217" s="18">
        <v>0</v>
      </c>
      <c r="N217" s="18">
        <v>0</v>
      </c>
      <c r="O217" s="19">
        <v>0</v>
      </c>
      <c r="P217" s="19">
        <v>28.017658626048004</v>
      </c>
      <c r="Q217" s="19">
        <v>132.96640000000002</v>
      </c>
    </row>
    <row r="218" spans="1:17" x14ac:dyDescent="0.25">
      <c r="A218" s="24" t="s">
        <v>218</v>
      </c>
      <c r="B218" s="15" t="s">
        <v>50</v>
      </c>
      <c r="C218" s="16" t="s">
        <v>51</v>
      </c>
      <c r="D218" s="17">
        <v>8246.7999999999993</v>
      </c>
      <c r="E218" s="17">
        <v>7974.7287274495984</v>
      </c>
      <c r="F218" s="18">
        <v>2809</v>
      </c>
      <c r="G218" s="18">
        <v>1685.4</v>
      </c>
      <c r="H218" s="18">
        <v>276.76600000000002</v>
      </c>
      <c r="I218" s="18">
        <v>827.96600000000012</v>
      </c>
      <c r="J218" s="18">
        <v>459.404</v>
      </c>
      <c r="K218" s="18">
        <v>0</v>
      </c>
      <c r="L218" s="18">
        <v>0</v>
      </c>
      <c r="M218" s="18">
        <v>2188.2640000000001</v>
      </c>
      <c r="N218" s="18">
        <v>0</v>
      </c>
      <c r="O218" s="19">
        <v>0</v>
      </c>
      <c r="P218" s="19">
        <v>47.35127255039999</v>
      </c>
      <c r="Q218" s="19">
        <v>224.72</v>
      </c>
    </row>
    <row r="219" spans="1:17" x14ac:dyDescent="0.25">
      <c r="A219" s="14" t="s">
        <v>219</v>
      </c>
      <c r="B219" s="15" t="s">
        <v>50</v>
      </c>
      <c r="C219" s="16" t="s">
        <v>51</v>
      </c>
      <c r="D219" s="17">
        <v>6597.4400000000005</v>
      </c>
      <c r="E219" s="17">
        <v>6366.1794183321608</v>
      </c>
      <c r="F219" s="18">
        <v>2387.65</v>
      </c>
      <c r="G219" s="18">
        <v>1432.5900000000001</v>
      </c>
      <c r="H219" s="18">
        <v>276.76600000000002</v>
      </c>
      <c r="I219" s="18">
        <v>827.96600000000012</v>
      </c>
      <c r="J219" s="18">
        <v>459.404</v>
      </c>
      <c r="K219" s="18">
        <v>0</v>
      </c>
      <c r="L219" s="18">
        <v>0</v>
      </c>
      <c r="M219" s="18">
        <v>1213.0640000000001</v>
      </c>
      <c r="N219" s="18">
        <v>0</v>
      </c>
      <c r="O219" s="19">
        <v>0</v>
      </c>
      <c r="P219" s="19">
        <v>40.24858166784</v>
      </c>
      <c r="Q219" s="19">
        <v>191.01200000000003</v>
      </c>
    </row>
    <row r="220" spans="1:17" x14ac:dyDescent="0.25">
      <c r="A220" s="14" t="s">
        <v>407</v>
      </c>
      <c r="B220" s="15" t="s">
        <v>375</v>
      </c>
      <c r="C220" s="16" t="s">
        <v>61</v>
      </c>
      <c r="D220" s="17">
        <v>15548.337919286838</v>
      </c>
      <c r="E220" s="17">
        <v>13355.937468290149</v>
      </c>
      <c r="F220" s="18">
        <v>6343.726685522638</v>
      </c>
      <c r="G220" s="18">
        <v>5645.9167501151469</v>
      </c>
      <c r="H220" s="18">
        <v>470.0987121780812</v>
      </c>
      <c r="I220" s="18">
        <v>1406.3872432120561</v>
      </c>
      <c r="J220" s="18">
        <v>780.28568434917099</v>
      </c>
      <c r="K220" s="18">
        <v>901.92284390974282</v>
      </c>
      <c r="L220" s="18">
        <v>0</v>
      </c>
      <c r="M220" s="18">
        <v>0</v>
      </c>
      <c r="N220" s="18">
        <v>0</v>
      </c>
      <c r="O220" s="19">
        <v>1466.6</v>
      </c>
      <c r="P220" s="19">
        <v>126.31827921480043</v>
      </c>
      <c r="Q220" s="19">
        <v>599.48217178188929</v>
      </c>
    </row>
    <row r="221" spans="1:17" x14ac:dyDescent="0.25">
      <c r="A221" s="14" t="s">
        <v>408</v>
      </c>
      <c r="B221" s="15" t="s">
        <v>375</v>
      </c>
      <c r="C221" s="16" t="s">
        <v>61</v>
      </c>
      <c r="D221" s="17">
        <v>15153.654517487234</v>
      </c>
      <c r="E221" s="17">
        <v>13069.446469343458</v>
      </c>
      <c r="F221" s="18">
        <v>6134.8994888032712</v>
      </c>
      <c r="G221" s="18">
        <v>5460.0605450349112</v>
      </c>
      <c r="H221" s="18">
        <v>470.0987121780812</v>
      </c>
      <c r="I221" s="18">
        <v>1406.3872432120561</v>
      </c>
      <c r="J221" s="18">
        <v>780.28568434917099</v>
      </c>
      <c r="K221" s="18">
        <v>901.92284390974282</v>
      </c>
      <c r="L221" s="18">
        <v>0</v>
      </c>
      <c r="M221" s="18">
        <v>0</v>
      </c>
      <c r="N221" s="18">
        <v>0</v>
      </c>
      <c r="O221" s="19">
        <v>1382.3</v>
      </c>
      <c r="P221" s="19">
        <v>122.16004645186609</v>
      </c>
      <c r="Q221" s="19">
        <v>579.74800169190917</v>
      </c>
    </row>
    <row r="222" spans="1:17" x14ac:dyDescent="0.25">
      <c r="A222" s="14" t="s">
        <v>220</v>
      </c>
      <c r="B222" s="15" t="s">
        <v>50</v>
      </c>
      <c r="C222" s="16" t="s">
        <v>51</v>
      </c>
      <c r="D222" s="17">
        <v>11219.04</v>
      </c>
      <c r="E222" s="17">
        <v>10702.467107902547</v>
      </c>
      <c r="F222" s="18">
        <v>3747.9268000000002</v>
      </c>
      <c r="G222" s="18">
        <v>2248.7560800000001</v>
      </c>
      <c r="H222" s="18">
        <v>276.76600000000002</v>
      </c>
      <c r="I222" s="18">
        <v>827.96600000000012</v>
      </c>
      <c r="J222" s="18">
        <v>459.404</v>
      </c>
      <c r="K222" s="18">
        <v>0</v>
      </c>
      <c r="L222" s="18">
        <v>0</v>
      </c>
      <c r="M222" s="18">
        <v>3658.2211200000002</v>
      </c>
      <c r="N222" s="18">
        <v>0</v>
      </c>
      <c r="O222" s="19">
        <v>153.56</v>
      </c>
      <c r="P222" s="19">
        <v>63.178748097454076</v>
      </c>
      <c r="Q222" s="19">
        <v>299.83414400000004</v>
      </c>
    </row>
    <row r="223" spans="1:17" x14ac:dyDescent="0.25">
      <c r="A223" s="14" t="s">
        <v>409</v>
      </c>
      <c r="B223" s="15" t="s">
        <v>375</v>
      </c>
      <c r="C223" s="16" t="s">
        <v>61</v>
      </c>
      <c r="D223" s="17">
        <v>13924.969636465699</v>
      </c>
      <c r="E223" s="17">
        <v>12177.60078446445</v>
      </c>
      <c r="F223" s="18">
        <v>5484.801668156957</v>
      </c>
      <c r="G223" s="18">
        <v>4881.4734846596921</v>
      </c>
      <c r="H223" s="18">
        <v>470.0987121780812</v>
      </c>
      <c r="I223" s="18">
        <v>1406.3872432120561</v>
      </c>
      <c r="J223" s="18">
        <v>780.28568434917099</v>
      </c>
      <c r="K223" s="18">
        <v>901.92284390974282</v>
      </c>
      <c r="L223" s="18">
        <v>0</v>
      </c>
      <c r="M223" s="18">
        <v>0</v>
      </c>
      <c r="N223" s="18">
        <v>0</v>
      </c>
      <c r="O223" s="19">
        <v>1119.8399999999999</v>
      </c>
      <c r="P223" s="19">
        <v>109.21509436041752</v>
      </c>
      <c r="Q223" s="19">
        <v>518.31375764083248</v>
      </c>
    </row>
    <row r="224" spans="1:17" x14ac:dyDescent="0.25">
      <c r="A224" s="14" t="s">
        <v>221</v>
      </c>
      <c r="B224" s="15" t="s">
        <v>50</v>
      </c>
      <c r="C224" s="16" t="s">
        <v>51</v>
      </c>
      <c r="D224" s="17">
        <v>10187.829600000001</v>
      </c>
      <c r="E224" s="17">
        <v>9778.8403990528404</v>
      </c>
      <c r="F224" s="18">
        <v>3350.8083999999999</v>
      </c>
      <c r="G224" s="18">
        <v>2010.4850399999998</v>
      </c>
      <c r="H224" s="18">
        <v>276.76600000000002</v>
      </c>
      <c r="I224" s="18">
        <v>827.96600000000012</v>
      </c>
      <c r="J224" s="18">
        <v>459.404</v>
      </c>
      <c r="K224" s="18">
        <v>0</v>
      </c>
      <c r="L224" s="18">
        <v>0</v>
      </c>
      <c r="M224" s="18">
        <v>3262.4001600000001</v>
      </c>
      <c r="N224" s="18">
        <v>0</v>
      </c>
      <c r="O224" s="19">
        <v>84.44</v>
      </c>
      <c r="P224" s="19">
        <v>56.484528947159028</v>
      </c>
      <c r="Q224" s="19">
        <v>268.06467199999997</v>
      </c>
    </row>
    <row r="225" spans="1:17" x14ac:dyDescent="0.25">
      <c r="A225" s="14" t="s">
        <v>410</v>
      </c>
      <c r="B225" s="15" t="s">
        <v>375</v>
      </c>
      <c r="C225" s="16" t="s">
        <v>61</v>
      </c>
      <c r="D225" s="17">
        <v>12835.986159720822</v>
      </c>
      <c r="E225" s="17">
        <v>11356.879593298145</v>
      </c>
      <c r="F225" s="18">
        <v>4908.6199344295092</v>
      </c>
      <c r="G225" s="18">
        <v>4368.6717416422625</v>
      </c>
      <c r="H225" s="18">
        <v>470.0987121780812</v>
      </c>
      <c r="I225" s="18">
        <v>1406.3872432120561</v>
      </c>
      <c r="J225" s="18">
        <v>780.28568434917099</v>
      </c>
      <c r="K225" s="18">
        <v>901.92284390974282</v>
      </c>
      <c r="L225" s="18">
        <v>0</v>
      </c>
      <c r="M225" s="18">
        <v>0</v>
      </c>
      <c r="N225" s="18">
        <v>0</v>
      </c>
      <c r="O225" s="19">
        <v>917.5</v>
      </c>
      <c r="P225" s="19">
        <v>97.741982619088589</v>
      </c>
      <c r="Q225" s="19">
        <v>463.86458380358857</v>
      </c>
    </row>
    <row r="226" spans="1:17" x14ac:dyDescent="0.25">
      <c r="A226" s="14" t="s">
        <v>411</v>
      </c>
      <c r="B226" s="15" t="s">
        <v>375</v>
      </c>
      <c r="C226" s="16" t="s">
        <v>61</v>
      </c>
      <c r="D226" s="17">
        <v>19077.606851198496</v>
      </c>
      <c r="E226" s="17">
        <v>15917.699931378871</v>
      </c>
      <c r="F226" s="18">
        <v>8211.0647447351548</v>
      </c>
      <c r="G226" s="18">
        <v>7307.847622814289</v>
      </c>
      <c r="H226" s="18">
        <v>470.0987121780812</v>
      </c>
      <c r="I226" s="18">
        <v>1406.3872432120561</v>
      </c>
      <c r="J226" s="18">
        <v>780.28568434917099</v>
      </c>
      <c r="K226" s="18">
        <v>901.92284390974282</v>
      </c>
      <c r="L226" s="18">
        <v>0</v>
      </c>
      <c r="M226" s="18">
        <v>0</v>
      </c>
      <c r="N226" s="18">
        <v>0</v>
      </c>
      <c r="O226" s="19">
        <v>2220.46</v>
      </c>
      <c r="P226" s="19">
        <v>163.50130144215177</v>
      </c>
      <c r="Q226" s="19">
        <v>775.94561837747233</v>
      </c>
    </row>
    <row r="227" spans="1:17" x14ac:dyDescent="0.25">
      <c r="A227" s="23" t="s">
        <v>222</v>
      </c>
      <c r="B227" s="15" t="s">
        <v>50</v>
      </c>
      <c r="C227" s="16" t="s">
        <v>56</v>
      </c>
      <c r="D227" s="17">
        <v>24115.713490999995</v>
      </c>
      <c r="E227" s="17">
        <v>20772.88785534634</v>
      </c>
      <c r="F227" s="18">
        <v>4690.0658000000003</v>
      </c>
      <c r="G227" s="18">
        <v>2814.0394799999999</v>
      </c>
      <c r="H227" s="18">
        <v>259.86759999999998</v>
      </c>
      <c r="I227" s="18">
        <v>777.64049999999997</v>
      </c>
      <c r="J227" s="18">
        <v>431.47390000000001</v>
      </c>
      <c r="K227" s="18">
        <v>0</v>
      </c>
      <c r="L227" s="18">
        <v>0</v>
      </c>
      <c r="M227" s="18">
        <v>4000</v>
      </c>
      <c r="N227" s="18">
        <v>11142.626210999995</v>
      </c>
      <c r="O227" s="19">
        <v>2888.56</v>
      </c>
      <c r="P227" s="19">
        <v>79.060371653652481</v>
      </c>
      <c r="Q227" s="19">
        <v>375.205264</v>
      </c>
    </row>
    <row r="228" spans="1:17" x14ac:dyDescent="0.25">
      <c r="A228" s="14" t="s">
        <v>223</v>
      </c>
      <c r="B228" s="15" t="s">
        <v>50</v>
      </c>
      <c r="C228" s="16" t="s">
        <v>56</v>
      </c>
      <c r="D228" s="17">
        <v>19415.835346999997</v>
      </c>
      <c r="E228" s="17">
        <v>17139.83619669257</v>
      </c>
      <c r="F228" s="18">
        <v>4075.8975499999997</v>
      </c>
      <c r="G228" s="18">
        <v>2445.5385299999998</v>
      </c>
      <c r="H228" s="18">
        <v>262.71609999999998</v>
      </c>
      <c r="I228" s="18">
        <v>786.18600000000004</v>
      </c>
      <c r="J228" s="18">
        <v>436.22140000000002</v>
      </c>
      <c r="K228" s="18">
        <v>0</v>
      </c>
      <c r="L228" s="18">
        <v>0</v>
      </c>
      <c r="M228" s="18">
        <v>4000</v>
      </c>
      <c r="N228" s="18">
        <v>7409.2757669999964</v>
      </c>
      <c r="O228" s="19">
        <v>1881.22</v>
      </c>
      <c r="P228" s="19">
        <v>68.707346307425269</v>
      </c>
      <c r="Q228" s="19">
        <v>326.07180399999999</v>
      </c>
    </row>
    <row r="229" spans="1:17" x14ac:dyDescent="0.25">
      <c r="A229" s="14" t="s">
        <v>223</v>
      </c>
      <c r="B229" s="15" t="s">
        <v>375</v>
      </c>
      <c r="C229" s="16" t="s">
        <v>61</v>
      </c>
      <c r="D229" s="17">
        <v>17045.446504742991</v>
      </c>
      <c r="E229" s="17">
        <v>14442.637663306825</v>
      </c>
      <c r="F229" s="18">
        <v>7135.8476302084327</v>
      </c>
      <c r="G229" s="18">
        <v>6350.9043908855056</v>
      </c>
      <c r="H229" s="18">
        <v>470.0987121780812</v>
      </c>
      <c r="I229" s="18">
        <v>1406.3872432120561</v>
      </c>
      <c r="J229" s="18">
        <v>780.28568434917099</v>
      </c>
      <c r="K229" s="18">
        <v>901.92284390974282</v>
      </c>
      <c r="L229" s="18">
        <v>0</v>
      </c>
      <c r="M229" s="18">
        <v>0</v>
      </c>
      <c r="N229" s="18">
        <v>0</v>
      </c>
      <c r="O229" s="19">
        <v>1786.38</v>
      </c>
      <c r="P229" s="19">
        <v>142.09124038146962</v>
      </c>
      <c r="Q229" s="19">
        <v>674.33760105469696</v>
      </c>
    </row>
    <row r="230" spans="1:17" x14ac:dyDescent="0.25">
      <c r="A230" s="23" t="s">
        <v>224</v>
      </c>
      <c r="B230" s="15" t="s">
        <v>50</v>
      </c>
      <c r="C230" s="16" t="s">
        <v>56</v>
      </c>
      <c r="D230" s="17">
        <v>15972.186000000002</v>
      </c>
      <c r="E230" s="17">
        <v>14447.826813305459</v>
      </c>
      <c r="F230" s="18">
        <v>3889.8504259721994</v>
      </c>
      <c r="G230" s="18">
        <v>2333.9102555833197</v>
      </c>
      <c r="H230" s="18">
        <v>261.0992</v>
      </c>
      <c r="I230" s="18">
        <v>781.32600000000002</v>
      </c>
      <c r="J230" s="18">
        <v>433.51880000000006</v>
      </c>
      <c r="K230" s="18">
        <v>0</v>
      </c>
      <c r="L230" s="18">
        <v>0</v>
      </c>
      <c r="M230" s="18">
        <v>4000</v>
      </c>
      <c r="N230" s="18">
        <v>4272.4813184444829</v>
      </c>
      <c r="O230" s="19">
        <v>1147.5999999999999</v>
      </c>
      <c r="P230" s="19">
        <v>65.571152616767208</v>
      </c>
      <c r="Q230" s="19">
        <v>311.18803407777597</v>
      </c>
    </row>
    <row r="231" spans="1:17" x14ac:dyDescent="0.25">
      <c r="A231" s="23" t="s">
        <v>225</v>
      </c>
      <c r="B231" s="15" t="s">
        <v>50</v>
      </c>
      <c r="C231" s="16" t="s">
        <v>56</v>
      </c>
      <c r="D231" s="17">
        <v>12450.76</v>
      </c>
      <c r="E231" s="17">
        <v>11784.532619791222</v>
      </c>
      <c r="F231" s="18">
        <v>3776.1590239783382</v>
      </c>
      <c r="G231" s="18">
        <v>2265.695414387003</v>
      </c>
      <c r="H231" s="18">
        <v>261.0992</v>
      </c>
      <c r="I231" s="18">
        <v>781.32600000000002</v>
      </c>
      <c r="J231" s="18">
        <v>433.51880000000006</v>
      </c>
      <c r="K231" s="18">
        <v>0</v>
      </c>
      <c r="L231" s="18">
        <v>0</v>
      </c>
      <c r="M231" s="18">
        <v>4000</v>
      </c>
      <c r="N231" s="18">
        <v>932.96156163466003</v>
      </c>
      <c r="O231" s="19">
        <v>300.48</v>
      </c>
      <c r="P231" s="19">
        <v>63.654658290512884</v>
      </c>
      <c r="Q231" s="19">
        <v>302.09272191826705</v>
      </c>
    </row>
    <row r="232" spans="1:17" x14ac:dyDescent="0.25">
      <c r="A232" s="23" t="s">
        <v>226</v>
      </c>
      <c r="B232" s="15" t="s">
        <v>50</v>
      </c>
      <c r="C232" s="16" t="s">
        <v>56</v>
      </c>
      <c r="D232" s="17">
        <v>9179.07</v>
      </c>
      <c r="E232" s="17">
        <v>8689.5221183897775</v>
      </c>
      <c r="F232" s="18">
        <v>3648.1403940184277</v>
      </c>
      <c r="G232" s="18">
        <v>2188.8842364110565</v>
      </c>
      <c r="H232" s="18">
        <v>261.0992</v>
      </c>
      <c r="I232" s="18">
        <v>781.32600000000002</v>
      </c>
      <c r="J232" s="18">
        <v>433.51880000000006</v>
      </c>
      <c r="K232" s="18">
        <v>0</v>
      </c>
      <c r="L232" s="18">
        <v>0</v>
      </c>
      <c r="M232" s="18">
        <v>1866.1013695705162</v>
      </c>
      <c r="N232" s="18">
        <v>0</v>
      </c>
      <c r="O232" s="19">
        <v>136.19999999999999</v>
      </c>
      <c r="P232" s="19">
        <v>61.496650088746946</v>
      </c>
      <c r="Q232" s="19">
        <v>291.85123152147423</v>
      </c>
    </row>
    <row r="233" spans="1:17" x14ac:dyDescent="0.25">
      <c r="A233" s="14" t="s">
        <v>227</v>
      </c>
      <c r="B233" s="15" t="s">
        <v>50</v>
      </c>
      <c r="C233" s="16" t="s">
        <v>51</v>
      </c>
      <c r="D233" s="17">
        <v>13855.047999999999</v>
      </c>
      <c r="E233" s="17">
        <v>12831.435326653418</v>
      </c>
      <c r="F233" s="18">
        <v>2760.6958</v>
      </c>
      <c r="G233" s="18">
        <v>1656.4174800000001</v>
      </c>
      <c r="H233" s="18">
        <v>263.96120000000002</v>
      </c>
      <c r="I233" s="18">
        <v>789.91200000000003</v>
      </c>
      <c r="J233" s="18">
        <v>438.28880000000004</v>
      </c>
      <c r="K233" s="18">
        <v>0</v>
      </c>
      <c r="L233" s="18">
        <v>0</v>
      </c>
      <c r="M233" s="18">
        <v>4000</v>
      </c>
      <c r="N233" s="18">
        <v>3945.772719999999</v>
      </c>
      <c r="O233" s="19">
        <v>756.22</v>
      </c>
      <c r="P233" s="19">
        <v>46.537009346580476</v>
      </c>
      <c r="Q233" s="19">
        <v>220.85566399999999</v>
      </c>
    </row>
    <row r="234" spans="1:17" x14ac:dyDescent="0.25">
      <c r="A234" s="14" t="s">
        <v>412</v>
      </c>
      <c r="B234" s="15" t="s">
        <v>375</v>
      </c>
      <c r="C234" s="16" t="s">
        <v>61</v>
      </c>
      <c r="D234" s="17">
        <v>15153.654517487234</v>
      </c>
      <c r="E234" s="17">
        <v>13069.446469343458</v>
      </c>
      <c r="F234" s="18">
        <v>6134.8994888032712</v>
      </c>
      <c r="G234" s="18">
        <v>5460.0605450349112</v>
      </c>
      <c r="H234" s="18">
        <v>470.0987121780812</v>
      </c>
      <c r="I234" s="18">
        <v>1406.3872432120561</v>
      </c>
      <c r="J234" s="18">
        <v>780.28568434917099</v>
      </c>
      <c r="K234" s="18">
        <v>901.92284390974282</v>
      </c>
      <c r="L234" s="18">
        <v>0</v>
      </c>
      <c r="M234" s="18">
        <v>0</v>
      </c>
      <c r="N234" s="18">
        <v>0</v>
      </c>
      <c r="O234" s="19">
        <v>1382.3</v>
      </c>
      <c r="P234" s="19">
        <v>122.16004645186609</v>
      </c>
      <c r="Q234" s="19">
        <v>579.74800169190917</v>
      </c>
    </row>
    <row r="235" spans="1:17" x14ac:dyDescent="0.25">
      <c r="A235" s="14" t="s">
        <v>413</v>
      </c>
      <c r="B235" s="15" t="s">
        <v>375</v>
      </c>
      <c r="C235" s="16" t="s">
        <v>61</v>
      </c>
      <c r="D235" s="17">
        <v>16081.183598617481</v>
      </c>
      <c r="E235" s="17">
        <v>13742.707006189572</v>
      </c>
      <c r="F235" s="18">
        <v>6625.6556163854129</v>
      </c>
      <c r="G235" s="18">
        <v>5896.8334985830161</v>
      </c>
      <c r="H235" s="18">
        <v>470.0987121780812</v>
      </c>
      <c r="I235" s="18">
        <v>1406.3872432120561</v>
      </c>
      <c r="J235" s="18">
        <v>780.28568434917099</v>
      </c>
      <c r="K235" s="18">
        <v>901.92284390974282</v>
      </c>
      <c r="L235" s="18">
        <v>0</v>
      </c>
      <c r="M235" s="18">
        <v>0</v>
      </c>
      <c r="N235" s="18">
        <v>0</v>
      </c>
      <c r="O235" s="19">
        <v>1580.42</v>
      </c>
      <c r="P235" s="19">
        <v>131.93213667948723</v>
      </c>
      <c r="Q235" s="19">
        <v>626.1244557484215</v>
      </c>
    </row>
    <row r="236" spans="1:17" x14ac:dyDescent="0.25">
      <c r="A236" s="20" t="s">
        <v>228</v>
      </c>
      <c r="B236" s="15" t="s">
        <v>50</v>
      </c>
      <c r="C236" s="21" t="s">
        <v>61</v>
      </c>
      <c r="D236" s="17">
        <v>21507.299659999997</v>
      </c>
      <c r="E236" s="17">
        <v>18960.655756965691</v>
      </c>
      <c r="F236" s="22">
        <v>6959.9925999999996</v>
      </c>
      <c r="G236" s="22">
        <v>4175.9955599999994</v>
      </c>
      <c r="H236" s="22">
        <v>498.40229999999997</v>
      </c>
      <c r="I236" s="22">
        <v>1491.0686999999998</v>
      </c>
      <c r="J236" s="22">
        <v>827.32650000000001</v>
      </c>
      <c r="K236" s="18">
        <v>0</v>
      </c>
      <c r="L236" s="22">
        <v>800.44909999999993</v>
      </c>
      <c r="M236" s="22">
        <v>4000</v>
      </c>
      <c r="N236" s="22">
        <v>2754.0648999999994</v>
      </c>
      <c r="O236" s="19">
        <v>1872.52</v>
      </c>
      <c r="P236" s="19">
        <v>117.32449503430655</v>
      </c>
      <c r="Q236" s="19">
        <v>556.79940799999997</v>
      </c>
    </row>
    <row r="237" spans="1:17" x14ac:dyDescent="0.25">
      <c r="A237" s="20" t="s">
        <v>229</v>
      </c>
      <c r="B237" s="15" t="s">
        <v>50</v>
      </c>
      <c r="C237" s="21" t="s">
        <v>61</v>
      </c>
      <c r="D237" s="17">
        <v>19356.576799999999</v>
      </c>
      <c r="E237" s="17">
        <v>17313.414283351904</v>
      </c>
      <c r="F237" s="22">
        <v>6504.6652000000004</v>
      </c>
      <c r="G237" s="22">
        <v>3902.8032999999996</v>
      </c>
      <c r="H237" s="22">
        <v>498.40229999999997</v>
      </c>
      <c r="I237" s="22">
        <v>1491.0686999999998</v>
      </c>
      <c r="J237" s="22">
        <v>827.32650000000001</v>
      </c>
      <c r="K237" s="18">
        <v>0</v>
      </c>
      <c r="L237" s="22">
        <v>800.44909999999993</v>
      </c>
      <c r="M237" s="22">
        <v>4000</v>
      </c>
      <c r="N237" s="22">
        <v>1331.8616999999999</v>
      </c>
      <c r="O237" s="19">
        <v>1413.14</v>
      </c>
      <c r="P237" s="19">
        <v>109.64909164809598</v>
      </c>
      <c r="Q237" s="19">
        <v>520.373425</v>
      </c>
    </row>
    <row r="238" spans="1:17" x14ac:dyDescent="0.25">
      <c r="A238" s="20" t="s">
        <v>230</v>
      </c>
      <c r="B238" s="15" t="s">
        <v>50</v>
      </c>
      <c r="C238" s="21" t="s">
        <v>61</v>
      </c>
      <c r="D238" s="17">
        <v>25302.689499999997</v>
      </c>
      <c r="E238" s="17">
        <v>21898.156883267067</v>
      </c>
      <c r="F238" s="22">
        <v>7447.1924999999992</v>
      </c>
      <c r="G238" s="22">
        <v>4468.3154999999997</v>
      </c>
      <c r="H238" s="22">
        <v>498.40229999999997</v>
      </c>
      <c r="I238" s="22">
        <v>1491.0686999999998</v>
      </c>
      <c r="J238" s="22">
        <v>827.32650000000001</v>
      </c>
      <c r="K238" s="18">
        <v>0</v>
      </c>
      <c r="L238" s="22">
        <v>800.44909999999993</v>
      </c>
      <c r="M238" s="22">
        <v>4000</v>
      </c>
      <c r="N238" s="22">
        <v>5769.9349000000002</v>
      </c>
      <c r="O238" s="19">
        <v>2683.22</v>
      </c>
      <c r="P238" s="19">
        <v>125.53721673292796</v>
      </c>
      <c r="Q238" s="19">
        <v>595.77539999999988</v>
      </c>
    </row>
    <row r="239" spans="1:17" x14ac:dyDescent="0.25">
      <c r="A239" s="14" t="s">
        <v>414</v>
      </c>
      <c r="B239" s="15" t="s">
        <v>375</v>
      </c>
      <c r="C239" s="16" t="s">
        <v>61</v>
      </c>
      <c r="D239" s="17">
        <v>12835.986159720822</v>
      </c>
      <c r="E239" s="17">
        <v>11356.879593298145</v>
      </c>
      <c r="F239" s="18">
        <v>4908.6199344295092</v>
      </c>
      <c r="G239" s="18">
        <v>4368.6717416422625</v>
      </c>
      <c r="H239" s="18">
        <v>470.0987121780812</v>
      </c>
      <c r="I239" s="18">
        <v>1406.3872432120561</v>
      </c>
      <c r="J239" s="18">
        <v>780.28568434917099</v>
      </c>
      <c r="K239" s="18">
        <v>901.92284390974282</v>
      </c>
      <c r="L239" s="18">
        <v>0</v>
      </c>
      <c r="M239" s="18">
        <v>0</v>
      </c>
      <c r="N239" s="18">
        <v>0</v>
      </c>
      <c r="O239" s="19">
        <v>917.5</v>
      </c>
      <c r="P239" s="19">
        <v>97.741982619088589</v>
      </c>
      <c r="Q239" s="19">
        <v>463.86458380358857</v>
      </c>
    </row>
    <row r="240" spans="1:17" x14ac:dyDescent="0.25">
      <c r="A240" s="14" t="s">
        <v>231</v>
      </c>
      <c r="B240" s="15" t="s">
        <v>50</v>
      </c>
      <c r="C240" s="16" t="s">
        <v>51</v>
      </c>
      <c r="D240" s="17">
        <v>10149.266800000001</v>
      </c>
      <c r="E240" s="17">
        <v>9646.8272467836541</v>
      </c>
      <c r="F240" s="18">
        <v>3695.7536</v>
      </c>
      <c r="G240" s="18">
        <v>2217.4521599999998</v>
      </c>
      <c r="H240" s="18">
        <v>297.58440000000002</v>
      </c>
      <c r="I240" s="18">
        <v>890.29399999999998</v>
      </c>
      <c r="J240" s="18">
        <v>494.00240000000002</v>
      </c>
      <c r="K240" s="18">
        <v>0</v>
      </c>
      <c r="L240" s="18">
        <v>0</v>
      </c>
      <c r="M240" s="18">
        <v>2554.1802400000024</v>
      </c>
      <c r="N240" s="18">
        <v>0</v>
      </c>
      <c r="O240" s="19">
        <v>144.47999999999999</v>
      </c>
      <c r="P240" s="19">
        <v>62.299265216348147</v>
      </c>
      <c r="Q240" s="19">
        <v>295.66028799999998</v>
      </c>
    </row>
    <row r="241" spans="1:17" x14ac:dyDescent="0.25">
      <c r="A241" s="14" t="s">
        <v>231</v>
      </c>
      <c r="B241" s="15" t="s">
        <v>375</v>
      </c>
      <c r="C241" s="16" t="s">
        <v>61</v>
      </c>
      <c r="D241" s="17">
        <v>15422.539959945534</v>
      </c>
      <c r="E241" s="17">
        <v>13264.634765909113</v>
      </c>
      <c r="F241" s="18">
        <v>6277.1669186753879</v>
      </c>
      <c r="G241" s="18">
        <v>5586.678557621095</v>
      </c>
      <c r="H241" s="18">
        <v>470.0987121780812</v>
      </c>
      <c r="I241" s="18">
        <v>1406.3872432120561</v>
      </c>
      <c r="J241" s="18">
        <v>780.28568434917099</v>
      </c>
      <c r="K241" s="18">
        <v>901.92284390974282</v>
      </c>
      <c r="L241" s="18">
        <v>0</v>
      </c>
      <c r="M241" s="18">
        <v>0</v>
      </c>
      <c r="N241" s="18">
        <v>0</v>
      </c>
      <c r="O241" s="19">
        <v>1439.72</v>
      </c>
      <c r="P241" s="19">
        <v>124.99292022159685</v>
      </c>
      <c r="Q241" s="19">
        <v>593.19227381482415</v>
      </c>
    </row>
    <row r="242" spans="1:17" x14ac:dyDescent="0.25">
      <c r="A242" s="14" t="s">
        <v>232</v>
      </c>
      <c r="B242" s="15" t="s">
        <v>50</v>
      </c>
      <c r="C242" s="16" t="s">
        <v>51</v>
      </c>
      <c r="D242" s="17">
        <v>10187.829599999999</v>
      </c>
      <c r="E242" s="17">
        <v>9747.9260919149147</v>
      </c>
      <c r="F242" s="18">
        <v>3464.9386</v>
      </c>
      <c r="G242" s="18">
        <v>2078.9631599999998</v>
      </c>
      <c r="H242" s="18">
        <v>276.76600000000002</v>
      </c>
      <c r="I242" s="18">
        <v>827.96600000000012</v>
      </c>
      <c r="J242" s="18">
        <v>459.404</v>
      </c>
      <c r="K242" s="18">
        <v>0</v>
      </c>
      <c r="L242" s="18">
        <v>0</v>
      </c>
      <c r="M242" s="18">
        <v>3079.7918400000003</v>
      </c>
      <c r="N242" s="18">
        <v>0</v>
      </c>
      <c r="O242" s="19">
        <v>104.3</v>
      </c>
      <c r="P242" s="19">
        <v>58.408420085084146</v>
      </c>
      <c r="Q242" s="19">
        <v>277.195088</v>
      </c>
    </row>
    <row r="243" spans="1:17" x14ac:dyDescent="0.25">
      <c r="A243" s="14" t="s">
        <v>232</v>
      </c>
      <c r="B243" s="15" t="s">
        <v>375</v>
      </c>
      <c r="C243" s="16" t="s">
        <v>61</v>
      </c>
      <c r="D243" s="17">
        <v>14278.199224583503</v>
      </c>
      <c r="E243" s="17">
        <v>12433.987401876115</v>
      </c>
      <c r="F243" s="18">
        <v>5671.6956301240489</v>
      </c>
      <c r="G243" s="18">
        <v>5047.8091108104027</v>
      </c>
      <c r="H243" s="18">
        <v>470.0987121780812</v>
      </c>
      <c r="I243" s="18">
        <v>1406.3872432120561</v>
      </c>
      <c r="J243" s="18">
        <v>780.28568434917099</v>
      </c>
      <c r="K243" s="18">
        <v>901.92284390974282</v>
      </c>
      <c r="L243" s="18">
        <v>0</v>
      </c>
      <c r="M243" s="18">
        <v>0</v>
      </c>
      <c r="N243" s="18">
        <v>0</v>
      </c>
      <c r="O243" s="19">
        <v>1195.3</v>
      </c>
      <c r="P243" s="19">
        <v>112.93658566066486</v>
      </c>
      <c r="Q243" s="19">
        <v>535.97523704672255</v>
      </c>
    </row>
    <row r="244" spans="1:17" x14ac:dyDescent="0.25">
      <c r="A244" s="14" t="s">
        <v>415</v>
      </c>
      <c r="B244" s="15" t="s">
        <v>375</v>
      </c>
      <c r="C244" s="16" t="s">
        <v>61</v>
      </c>
      <c r="D244" s="17">
        <v>16532.455560430732</v>
      </c>
      <c r="E244" s="17">
        <v>14070.28094181093</v>
      </c>
      <c r="F244" s="18">
        <v>6864.4238501490363</v>
      </c>
      <c r="G244" s="18">
        <v>6109.3372266326423</v>
      </c>
      <c r="H244" s="18">
        <v>470.0987121780812</v>
      </c>
      <c r="I244" s="18">
        <v>1406.3872432120561</v>
      </c>
      <c r="J244" s="18">
        <v>780.28568434917099</v>
      </c>
      <c r="K244" s="18">
        <v>901.92284390974282</v>
      </c>
      <c r="L244" s="18">
        <v>0</v>
      </c>
      <c r="M244" s="18">
        <v>0</v>
      </c>
      <c r="N244" s="18">
        <v>0</v>
      </c>
      <c r="O244" s="19">
        <v>1676.8</v>
      </c>
      <c r="P244" s="19">
        <v>136.68656478071827</v>
      </c>
      <c r="Q244" s="19">
        <v>648.68805383908398</v>
      </c>
    </row>
    <row r="245" spans="1:17" x14ac:dyDescent="0.25">
      <c r="A245" s="14" t="s">
        <v>233</v>
      </c>
      <c r="B245" s="15" t="s">
        <v>50</v>
      </c>
      <c r="C245" s="16" t="s">
        <v>51</v>
      </c>
      <c r="D245" s="17">
        <v>15736.866</v>
      </c>
      <c r="E245" s="17">
        <v>14277.880553054616</v>
      </c>
      <c r="F245" s="18">
        <v>3891.1540000000005</v>
      </c>
      <c r="G245" s="18">
        <v>2334.6923999999999</v>
      </c>
      <c r="H245" s="18">
        <v>273.77679999999998</v>
      </c>
      <c r="I245" s="18">
        <v>819.04079999999999</v>
      </c>
      <c r="J245" s="18">
        <v>454.46440000000001</v>
      </c>
      <c r="K245" s="18">
        <v>0</v>
      </c>
      <c r="L245" s="18">
        <v>0</v>
      </c>
      <c r="M245" s="18">
        <v>4000</v>
      </c>
      <c r="N245" s="18">
        <v>3963.7376000000004</v>
      </c>
      <c r="O245" s="19">
        <v>1082.0999999999999</v>
      </c>
      <c r="P245" s="19">
        <v>65.593126945382394</v>
      </c>
      <c r="Q245" s="19">
        <v>311.29232000000002</v>
      </c>
    </row>
    <row r="246" spans="1:17" x14ac:dyDescent="0.25">
      <c r="A246" s="25" t="s">
        <v>234</v>
      </c>
      <c r="B246" s="15" t="s">
        <v>50</v>
      </c>
      <c r="C246" s="21" t="s">
        <v>121</v>
      </c>
      <c r="D246" s="17">
        <v>19547.62</v>
      </c>
      <c r="E246" s="17">
        <v>17363.790603270401</v>
      </c>
      <c r="F246" s="22">
        <v>4858.18</v>
      </c>
      <c r="G246" s="22">
        <v>2914.92</v>
      </c>
      <c r="H246" s="22">
        <v>424.9</v>
      </c>
      <c r="I246" s="22">
        <v>1272.3</v>
      </c>
      <c r="J246" s="22">
        <v>705.94</v>
      </c>
      <c r="K246" s="18">
        <v>0</v>
      </c>
      <c r="L246" s="22">
        <v>0</v>
      </c>
      <c r="M246" s="22">
        <v>4000</v>
      </c>
      <c r="N246" s="22">
        <v>5371.38</v>
      </c>
      <c r="O246" s="19">
        <v>1713.28</v>
      </c>
      <c r="P246" s="19">
        <v>81.89439672959999</v>
      </c>
      <c r="Q246" s="19">
        <v>388.65500000000003</v>
      </c>
    </row>
    <row r="247" spans="1:17" x14ac:dyDescent="0.25">
      <c r="A247" s="25" t="s">
        <v>235</v>
      </c>
      <c r="B247" s="15" t="s">
        <v>50</v>
      </c>
      <c r="C247" s="21" t="s">
        <v>51</v>
      </c>
      <c r="D247" s="17">
        <v>8964.6679999999997</v>
      </c>
      <c r="E247" s="17">
        <v>8519.8473705963534</v>
      </c>
      <c r="F247" s="22">
        <v>3483.08</v>
      </c>
      <c r="G247" s="22">
        <v>2089.848</v>
      </c>
      <c r="H247" s="22">
        <v>276.77999999999997</v>
      </c>
      <c r="I247" s="22">
        <v>827.98</v>
      </c>
      <c r="J247" s="22">
        <v>459.4</v>
      </c>
      <c r="K247" s="18">
        <v>0</v>
      </c>
      <c r="L247" s="22">
        <v>0</v>
      </c>
      <c r="M247" s="22">
        <v>1827.58</v>
      </c>
      <c r="N247" s="22">
        <v>0</v>
      </c>
      <c r="O247" s="19">
        <v>107.46</v>
      </c>
      <c r="P247" s="19">
        <v>58.714229403647998</v>
      </c>
      <c r="Q247" s="19">
        <v>278.64640000000003</v>
      </c>
    </row>
    <row r="248" spans="1:17" x14ac:dyDescent="0.25">
      <c r="A248" s="14" t="s">
        <v>236</v>
      </c>
      <c r="B248" s="15" t="s">
        <v>50</v>
      </c>
      <c r="C248" s="16" t="s">
        <v>51</v>
      </c>
      <c r="D248" s="17">
        <v>15736.866000000002</v>
      </c>
      <c r="E248" s="17">
        <v>14272.132594803406</v>
      </c>
      <c r="F248" s="18">
        <v>3987.6669999999999</v>
      </c>
      <c r="G248" s="18">
        <v>2392.6002000000003</v>
      </c>
      <c r="H248" s="18">
        <v>276.76600000000002</v>
      </c>
      <c r="I248" s="18">
        <v>827.96600000000012</v>
      </c>
      <c r="J248" s="18">
        <v>459.404</v>
      </c>
      <c r="K248" s="18">
        <v>0</v>
      </c>
      <c r="L248" s="18">
        <v>0</v>
      </c>
      <c r="M248" s="18">
        <v>4000</v>
      </c>
      <c r="N248" s="18">
        <v>3792.4628000000002</v>
      </c>
      <c r="O248" s="19">
        <v>1078.5</v>
      </c>
      <c r="P248" s="19">
        <v>67.220045196595194</v>
      </c>
      <c r="Q248" s="19">
        <v>319.01336000000003</v>
      </c>
    </row>
    <row r="249" spans="1:17" x14ac:dyDescent="0.25">
      <c r="A249" s="14" t="s">
        <v>237</v>
      </c>
      <c r="B249" s="15" t="s">
        <v>50</v>
      </c>
      <c r="C249" s="16" t="s">
        <v>51</v>
      </c>
      <c r="D249" s="17">
        <v>6657.4360000000015</v>
      </c>
      <c r="E249" s="17">
        <v>6299.4277527028544</v>
      </c>
      <c r="F249" s="18">
        <v>3273.3648000000003</v>
      </c>
      <c r="G249" s="18">
        <v>1964.0188800000001</v>
      </c>
      <c r="H249" s="18">
        <v>231.9068</v>
      </c>
      <c r="I249" s="18">
        <v>693.72760000000005</v>
      </c>
      <c r="J249" s="18">
        <v>384.97080000000005</v>
      </c>
      <c r="K249" s="18">
        <v>0</v>
      </c>
      <c r="L249" s="18">
        <v>0</v>
      </c>
      <c r="M249" s="18">
        <v>109.44712000000044</v>
      </c>
      <c r="N249" s="18">
        <v>0</v>
      </c>
      <c r="O249" s="19">
        <v>40.96</v>
      </c>
      <c r="P249" s="19">
        <v>55.179063297146882</v>
      </c>
      <c r="Q249" s="19">
        <v>261.86918400000008</v>
      </c>
    </row>
    <row r="250" spans="1:17" x14ac:dyDescent="0.25">
      <c r="A250" s="14" t="s">
        <v>416</v>
      </c>
      <c r="B250" s="15" t="s">
        <v>375</v>
      </c>
      <c r="C250" s="16" t="s">
        <v>61</v>
      </c>
      <c r="D250" s="17">
        <v>13924.969636465699</v>
      </c>
      <c r="E250" s="17">
        <v>12177.60078446445</v>
      </c>
      <c r="F250" s="18">
        <v>5484.801668156957</v>
      </c>
      <c r="G250" s="18">
        <v>4881.4734846596921</v>
      </c>
      <c r="H250" s="18">
        <v>470.0987121780812</v>
      </c>
      <c r="I250" s="18">
        <v>1406.3872432120561</v>
      </c>
      <c r="J250" s="18">
        <v>780.28568434917099</v>
      </c>
      <c r="K250" s="18">
        <v>901.92284390974282</v>
      </c>
      <c r="L250" s="18">
        <v>0</v>
      </c>
      <c r="M250" s="18">
        <v>0</v>
      </c>
      <c r="N250" s="18">
        <v>0</v>
      </c>
      <c r="O250" s="19">
        <v>1119.8399999999999</v>
      </c>
      <c r="P250" s="19">
        <v>109.21509436041752</v>
      </c>
      <c r="Q250" s="19">
        <v>518.31375764083248</v>
      </c>
    </row>
    <row r="251" spans="1:17" x14ac:dyDescent="0.25">
      <c r="A251" s="14" t="s">
        <v>238</v>
      </c>
      <c r="B251" s="15" t="s">
        <v>50</v>
      </c>
      <c r="C251" s="16" t="s">
        <v>51</v>
      </c>
      <c r="D251" s="17">
        <v>10187.829600000001</v>
      </c>
      <c r="E251" s="17">
        <v>9778.8403990528404</v>
      </c>
      <c r="F251" s="18">
        <v>3350.8083999999999</v>
      </c>
      <c r="G251" s="18">
        <v>2010.4850399999998</v>
      </c>
      <c r="H251" s="18">
        <v>276.76600000000002</v>
      </c>
      <c r="I251" s="18">
        <v>827.96600000000012</v>
      </c>
      <c r="J251" s="18">
        <v>459.404</v>
      </c>
      <c r="K251" s="18">
        <v>0</v>
      </c>
      <c r="L251" s="18">
        <v>0</v>
      </c>
      <c r="M251" s="18">
        <v>3262.4001600000001</v>
      </c>
      <c r="N251" s="18">
        <v>0</v>
      </c>
      <c r="O251" s="19">
        <v>84.44</v>
      </c>
      <c r="P251" s="19">
        <v>56.484528947159028</v>
      </c>
      <c r="Q251" s="19">
        <v>268.06467199999997</v>
      </c>
    </row>
    <row r="252" spans="1:17" x14ac:dyDescent="0.25">
      <c r="A252" s="14" t="s">
        <v>239</v>
      </c>
      <c r="B252" s="15" t="s">
        <v>50</v>
      </c>
      <c r="C252" s="16" t="s">
        <v>51</v>
      </c>
      <c r="D252" s="17">
        <v>8102.6400000000012</v>
      </c>
      <c r="E252" s="17">
        <v>7938.2740441219494</v>
      </c>
      <c r="F252" s="18">
        <v>1696.9964000000002</v>
      </c>
      <c r="G252" s="18">
        <v>1018.19784</v>
      </c>
      <c r="H252" s="18">
        <v>297.58440000000002</v>
      </c>
      <c r="I252" s="18">
        <v>890.29399999999998</v>
      </c>
      <c r="J252" s="18">
        <v>494.00240000000002</v>
      </c>
      <c r="K252" s="18">
        <v>0</v>
      </c>
      <c r="L252" s="18">
        <v>0</v>
      </c>
      <c r="M252" s="18">
        <v>3705.5649600000002</v>
      </c>
      <c r="N252" s="18">
        <v>0</v>
      </c>
      <c r="O252" s="19">
        <v>0</v>
      </c>
      <c r="P252" s="19">
        <v>28.606243878051842</v>
      </c>
      <c r="Q252" s="19">
        <v>135.75971200000001</v>
      </c>
    </row>
    <row r="253" spans="1:17" x14ac:dyDescent="0.25">
      <c r="A253" s="14" t="s">
        <v>417</v>
      </c>
      <c r="B253" s="15" t="s">
        <v>375</v>
      </c>
      <c r="C253" s="16" t="s">
        <v>61</v>
      </c>
      <c r="D253" s="17">
        <v>12835.986159720822</v>
      </c>
      <c r="E253" s="17">
        <v>11356.879593298145</v>
      </c>
      <c r="F253" s="18">
        <v>4908.6199344295092</v>
      </c>
      <c r="G253" s="18">
        <v>4368.6717416422625</v>
      </c>
      <c r="H253" s="18">
        <v>470.0987121780812</v>
      </c>
      <c r="I253" s="18">
        <v>1406.3872432120561</v>
      </c>
      <c r="J253" s="18">
        <v>780.28568434917099</v>
      </c>
      <c r="K253" s="18">
        <v>901.92284390974282</v>
      </c>
      <c r="L253" s="18">
        <v>0</v>
      </c>
      <c r="M253" s="18">
        <v>0</v>
      </c>
      <c r="N253" s="18">
        <v>0</v>
      </c>
      <c r="O253" s="19">
        <v>917.5</v>
      </c>
      <c r="P253" s="19">
        <v>97.741982619088589</v>
      </c>
      <c r="Q253" s="19">
        <v>463.86458380358857</v>
      </c>
    </row>
    <row r="254" spans="1:17" x14ac:dyDescent="0.25">
      <c r="A254" s="14" t="s">
        <v>418</v>
      </c>
      <c r="B254" s="15" t="s">
        <v>375</v>
      </c>
      <c r="C254" s="16" t="s">
        <v>61</v>
      </c>
      <c r="D254" s="17">
        <v>11721.581439560934</v>
      </c>
      <c r="E254" s="17">
        <v>10503.216049346443</v>
      </c>
      <c r="F254" s="18">
        <v>4318.9878073607842</v>
      </c>
      <c r="G254" s="18">
        <v>3843.8991485510978</v>
      </c>
      <c r="H254" s="18">
        <v>470.0987121780812</v>
      </c>
      <c r="I254" s="18">
        <v>1406.3872432120561</v>
      </c>
      <c r="J254" s="18">
        <v>780.28568434917099</v>
      </c>
      <c r="K254" s="18">
        <v>901.92284390974282</v>
      </c>
      <c r="L254" s="18">
        <v>0</v>
      </c>
      <c r="M254" s="18">
        <v>0</v>
      </c>
      <c r="N254" s="18">
        <v>0</v>
      </c>
      <c r="O254" s="19">
        <v>724.22</v>
      </c>
      <c r="P254" s="19">
        <v>86.001042418896517</v>
      </c>
      <c r="Q254" s="19">
        <v>408.14434779559411</v>
      </c>
    </row>
    <row r="255" spans="1:17" x14ac:dyDescent="0.25">
      <c r="A255" s="14" t="s">
        <v>240</v>
      </c>
      <c r="B255" s="15" t="s">
        <v>50</v>
      </c>
      <c r="C255" s="16" t="s">
        <v>51</v>
      </c>
      <c r="D255" s="17">
        <v>8102.6400000000012</v>
      </c>
      <c r="E255" s="17">
        <v>7875.7192118003513</v>
      </c>
      <c r="F255" s="18">
        <v>2342.8438000000001</v>
      </c>
      <c r="G255" s="18">
        <v>1405.7062799999999</v>
      </c>
      <c r="H255" s="18">
        <v>297.58440000000002</v>
      </c>
      <c r="I255" s="18">
        <v>890.29399999999998</v>
      </c>
      <c r="J255" s="18">
        <v>494.00240000000002</v>
      </c>
      <c r="K255" s="18">
        <v>0</v>
      </c>
      <c r="L255" s="18">
        <v>0</v>
      </c>
      <c r="M255" s="18">
        <v>2672.2091200000004</v>
      </c>
      <c r="N255" s="18">
        <v>0</v>
      </c>
      <c r="O255" s="19">
        <v>0</v>
      </c>
      <c r="P255" s="19">
        <v>39.493284199649267</v>
      </c>
      <c r="Q255" s="19">
        <v>187.427504</v>
      </c>
    </row>
    <row r="256" spans="1:17" x14ac:dyDescent="0.25">
      <c r="A256" s="14" t="s">
        <v>240</v>
      </c>
      <c r="B256" s="15" t="s">
        <v>375</v>
      </c>
      <c r="C256" s="16" t="s">
        <v>61</v>
      </c>
      <c r="D256" s="17">
        <v>10552.948153730667</v>
      </c>
      <c r="E256" s="17">
        <v>9826.9466993520145</v>
      </c>
      <c r="F256" s="18">
        <v>3700.6633175035008</v>
      </c>
      <c r="G256" s="18">
        <v>3293.5903525781155</v>
      </c>
      <c r="H256" s="18">
        <v>470.0987121780812</v>
      </c>
      <c r="I256" s="18">
        <v>1406.3872432120561</v>
      </c>
      <c r="J256" s="18">
        <v>780.28568434917099</v>
      </c>
      <c r="K256" s="18">
        <v>901.92284390974282</v>
      </c>
      <c r="L256" s="18">
        <v>0</v>
      </c>
      <c r="M256" s="18">
        <v>0</v>
      </c>
      <c r="N256" s="18">
        <v>0</v>
      </c>
      <c r="O256" s="19">
        <v>302.60000000000002</v>
      </c>
      <c r="P256" s="19">
        <v>73.688770874570594</v>
      </c>
      <c r="Q256" s="19">
        <v>349.71268350408081</v>
      </c>
    </row>
    <row r="257" spans="1:17" x14ac:dyDescent="0.25">
      <c r="A257" s="14" t="s">
        <v>419</v>
      </c>
      <c r="B257" s="15" t="s">
        <v>375</v>
      </c>
      <c r="C257" s="16" t="s">
        <v>61</v>
      </c>
      <c r="D257" s="17">
        <v>17581.832175588541</v>
      </c>
      <c r="E257" s="17">
        <v>14831.972897154166</v>
      </c>
      <c r="F257" s="18">
        <v>7419.6495724547549</v>
      </c>
      <c r="G257" s="18">
        <v>6603.488119484733</v>
      </c>
      <c r="H257" s="18">
        <v>470.0987121780812</v>
      </c>
      <c r="I257" s="18">
        <v>1406.3872432120561</v>
      </c>
      <c r="J257" s="18">
        <v>780.28568434917099</v>
      </c>
      <c r="K257" s="18">
        <v>901.92284390974282</v>
      </c>
      <c r="L257" s="18">
        <v>0</v>
      </c>
      <c r="M257" s="18">
        <v>0</v>
      </c>
      <c r="N257" s="18">
        <v>0</v>
      </c>
      <c r="O257" s="19">
        <v>1900.96</v>
      </c>
      <c r="P257" s="19">
        <v>147.74239383740073</v>
      </c>
      <c r="Q257" s="19">
        <v>701.15688459697446</v>
      </c>
    </row>
    <row r="258" spans="1:17" x14ac:dyDescent="0.25">
      <c r="A258" s="14" t="s">
        <v>420</v>
      </c>
      <c r="B258" s="15" t="s">
        <v>375</v>
      </c>
      <c r="C258" s="16" t="s">
        <v>61</v>
      </c>
      <c r="D258" s="17">
        <v>12105.311389354265</v>
      </c>
      <c r="E258" s="17">
        <v>10801.376670251386</v>
      </c>
      <c r="F258" s="18">
        <v>4522.0195268281559</v>
      </c>
      <c r="G258" s="18">
        <v>4024.5973788770589</v>
      </c>
      <c r="H258" s="18">
        <v>470.0987121780812</v>
      </c>
      <c r="I258" s="18">
        <v>1406.3872432120561</v>
      </c>
      <c r="J258" s="18">
        <v>780.28568434917099</v>
      </c>
      <c r="K258" s="18">
        <v>901.92284390974282</v>
      </c>
      <c r="L258" s="18">
        <v>0</v>
      </c>
      <c r="M258" s="18">
        <v>0</v>
      </c>
      <c r="N258" s="18">
        <v>0</v>
      </c>
      <c r="O258" s="19">
        <v>786.56</v>
      </c>
      <c r="P258" s="19">
        <v>90.043873817618348</v>
      </c>
      <c r="Q258" s="19">
        <v>427.33084528526069</v>
      </c>
    </row>
    <row r="259" spans="1:17" x14ac:dyDescent="0.25">
      <c r="A259" s="14" t="s">
        <v>421</v>
      </c>
      <c r="B259" s="15" t="s">
        <v>375</v>
      </c>
      <c r="C259" s="16" t="s">
        <v>61</v>
      </c>
      <c r="D259" s="17">
        <v>13078.244709480048</v>
      </c>
      <c r="E259" s="17">
        <v>11541.07287251643</v>
      </c>
      <c r="F259" s="18">
        <v>5036.7990612862422</v>
      </c>
      <c r="G259" s="18">
        <v>4482.7511645447557</v>
      </c>
      <c r="H259" s="18">
        <v>470.0987121780812</v>
      </c>
      <c r="I259" s="18">
        <v>1406.3872432120561</v>
      </c>
      <c r="J259" s="18">
        <v>780.28568434917099</v>
      </c>
      <c r="K259" s="18">
        <v>901.92284390974282</v>
      </c>
      <c r="L259" s="18">
        <v>0</v>
      </c>
      <c r="M259" s="18">
        <v>0</v>
      </c>
      <c r="N259" s="18">
        <v>0</v>
      </c>
      <c r="O259" s="19">
        <v>960.9</v>
      </c>
      <c r="P259" s="19">
        <v>100.29432567206867</v>
      </c>
      <c r="Q259" s="19">
        <v>475.97751129154989</v>
      </c>
    </row>
    <row r="260" spans="1:17" x14ac:dyDescent="0.25">
      <c r="A260" s="14" t="s">
        <v>422</v>
      </c>
      <c r="B260" s="15" t="s">
        <v>375</v>
      </c>
      <c r="C260" s="16" t="s">
        <v>61</v>
      </c>
      <c r="D260" s="17">
        <v>12105.311389354265</v>
      </c>
      <c r="E260" s="17">
        <v>10801.376670251386</v>
      </c>
      <c r="F260" s="18">
        <v>4522.0195268281559</v>
      </c>
      <c r="G260" s="18">
        <v>4024.5973788770589</v>
      </c>
      <c r="H260" s="18">
        <v>470.0987121780812</v>
      </c>
      <c r="I260" s="18">
        <v>1406.3872432120561</v>
      </c>
      <c r="J260" s="18">
        <v>780.28568434917099</v>
      </c>
      <c r="K260" s="18">
        <v>901.92284390974282</v>
      </c>
      <c r="L260" s="18">
        <v>0</v>
      </c>
      <c r="M260" s="18">
        <v>0</v>
      </c>
      <c r="N260" s="18">
        <v>0</v>
      </c>
      <c r="O260" s="19">
        <v>786.56</v>
      </c>
      <c r="P260" s="19">
        <v>90.043873817618348</v>
      </c>
      <c r="Q260" s="19">
        <v>427.33084528526069</v>
      </c>
    </row>
    <row r="261" spans="1:17" x14ac:dyDescent="0.25">
      <c r="A261" s="14" t="s">
        <v>423</v>
      </c>
      <c r="B261" s="15" t="s">
        <v>375</v>
      </c>
      <c r="C261" s="16" t="s">
        <v>61</v>
      </c>
      <c r="D261" s="17">
        <v>17045.446504742991</v>
      </c>
      <c r="E261" s="17">
        <v>14442.637663306825</v>
      </c>
      <c r="F261" s="18">
        <v>7135.8476302084327</v>
      </c>
      <c r="G261" s="18">
        <v>6350.9043908855056</v>
      </c>
      <c r="H261" s="18">
        <v>470.0987121780812</v>
      </c>
      <c r="I261" s="18">
        <v>1406.3872432120561</v>
      </c>
      <c r="J261" s="18">
        <v>780.28568434917099</v>
      </c>
      <c r="K261" s="18">
        <v>901.92284390974282</v>
      </c>
      <c r="L261" s="18">
        <v>0</v>
      </c>
      <c r="M261" s="18">
        <v>0</v>
      </c>
      <c r="N261" s="18">
        <v>0</v>
      </c>
      <c r="O261" s="19">
        <v>1786.38</v>
      </c>
      <c r="P261" s="19">
        <v>142.09124038146962</v>
      </c>
      <c r="Q261" s="19">
        <v>674.33760105469696</v>
      </c>
    </row>
    <row r="262" spans="1:17" x14ac:dyDescent="0.25">
      <c r="A262" s="14" t="s">
        <v>241</v>
      </c>
      <c r="B262" s="15" t="s">
        <v>50</v>
      </c>
      <c r="C262" s="16" t="s">
        <v>51</v>
      </c>
      <c r="D262" s="17">
        <v>9616.3200000000015</v>
      </c>
      <c r="E262" s="17">
        <v>8976.5093671821542</v>
      </c>
      <c r="F262" s="18">
        <v>4053.3022000000001</v>
      </c>
      <c r="G262" s="18">
        <v>2431.9813199999999</v>
      </c>
      <c r="H262" s="18">
        <v>297.58440000000002</v>
      </c>
      <c r="I262" s="18">
        <v>890.29399999999998</v>
      </c>
      <c r="J262" s="18">
        <v>494.00240000000002</v>
      </c>
      <c r="K262" s="18">
        <v>0</v>
      </c>
      <c r="L262" s="18">
        <v>0</v>
      </c>
      <c r="M262" s="18">
        <v>1449.1556800000017</v>
      </c>
      <c r="N262" s="18">
        <v>0</v>
      </c>
      <c r="O262" s="19">
        <v>247.22</v>
      </c>
      <c r="P262" s="19">
        <v>68.326456817848324</v>
      </c>
      <c r="Q262" s="19">
        <v>324.26417600000002</v>
      </c>
    </row>
    <row r="263" spans="1:17" x14ac:dyDescent="0.25">
      <c r="A263" s="14" t="s">
        <v>241</v>
      </c>
      <c r="B263" s="15" t="s">
        <v>375</v>
      </c>
      <c r="C263" s="16" t="s">
        <v>61</v>
      </c>
      <c r="D263" s="17">
        <v>15659.411566095125</v>
      </c>
      <c r="E263" s="17">
        <v>13436.56720346753</v>
      </c>
      <c r="F263" s="18">
        <v>6402.4958108180272</v>
      </c>
      <c r="G263" s="18">
        <v>5698.2212716280446</v>
      </c>
      <c r="H263" s="18">
        <v>470.0987121780812</v>
      </c>
      <c r="I263" s="18">
        <v>1406.3872432120561</v>
      </c>
      <c r="J263" s="18">
        <v>780.28568434917099</v>
      </c>
      <c r="K263" s="18">
        <v>901.92284390974282</v>
      </c>
      <c r="L263" s="18">
        <v>0</v>
      </c>
      <c r="M263" s="18">
        <v>0</v>
      </c>
      <c r="N263" s="18">
        <v>0</v>
      </c>
      <c r="O263" s="19">
        <v>1490.32</v>
      </c>
      <c r="P263" s="19">
        <v>127.48850850529216</v>
      </c>
      <c r="Q263" s="19">
        <v>605.03585412230359</v>
      </c>
    </row>
    <row r="264" spans="1:17" x14ac:dyDescent="0.25">
      <c r="A264" s="14" t="s">
        <v>424</v>
      </c>
      <c r="B264" s="15" t="s">
        <v>375</v>
      </c>
      <c r="C264" s="16" t="s">
        <v>61</v>
      </c>
      <c r="D264" s="17">
        <v>13925.020940690556</v>
      </c>
      <c r="E264" s="17">
        <v>12177.62898295645</v>
      </c>
      <c r="F264" s="18">
        <v>5484.8288132494736</v>
      </c>
      <c r="G264" s="18">
        <v>4881.4976437920304</v>
      </c>
      <c r="H264" s="18">
        <v>470.0987121780812</v>
      </c>
      <c r="I264" s="18">
        <v>1406.3872432120561</v>
      </c>
      <c r="J264" s="18">
        <v>780.28568434917099</v>
      </c>
      <c r="K264" s="18">
        <v>901.92284390974282</v>
      </c>
      <c r="L264" s="18">
        <v>0</v>
      </c>
      <c r="M264" s="18">
        <v>0</v>
      </c>
      <c r="N264" s="18">
        <v>0</v>
      </c>
      <c r="O264" s="19">
        <v>1119.8599999999999</v>
      </c>
      <c r="P264" s="19">
        <v>109.21563488202979</v>
      </c>
      <c r="Q264" s="19">
        <v>518.31632285207525</v>
      </c>
    </row>
    <row r="265" spans="1:17" x14ac:dyDescent="0.25">
      <c r="A265" s="14" t="s">
        <v>242</v>
      </c>
      <c r="B265" s="15" t="s">
        <v>50</v>
      </c>
      <c r="C265" s="16" t="s">
        <v>51</v>
      </c>
      <c r="D265" s="17">
        <v>9015.3000000000011</v>
      </c>
      <c r="E265" s="17">
        <v>8606.3107990528406</v>
      </c>
      <c r="F265" s="18">
        <v>3350.8083999999999</v>
      </c>
      <c r="G265" s="18">
        <v>2010.4850399999998</v>
      </c>
      <c r="H265" s="18">
        <v>297.58440000000002</v>
      </c>
      <c r="I265" s="18">
        <v>890.29399999999998</v>
      </c>
      <c r="J265" s="18">
        <v>494.00240000000002</v>
      </c>
      <c r="K265" s="18">
        <v>0</v>
      </c>
      <c r="L265" s="18">
        <v>0</v>
      </c>
      <c r="M265" s="18">
        <v>1972.1257600000013</v>
      </c>
      <c r="N265" s="18">
        <v>0</v>
      </c>
      <c r="O265" s="19">
        <v>84.44</v>
      </c>
      <c r="P265" s="19">
        <v>56.484528947159028</v>
      </c>
      <c r="Q265" s="19">
        <v>268.06467199999997</v>
      </c>
    </row>
    <row r="266" spans="1:17" x14ac:dyDescent="0.25">
      <c r="A266" s="14" t="s">
        <v>243</v>
      </c>
      <c r="B266" s="15" t="s">
        <v>50</v>
      </c>
      <c r="C266" s="16" t="s">
        <v>51</v>
      </c>
      <c r="D266" s="17">
        <v>7878.3440000000001</v>
      </c>
      <c r="E266" s="17">
        <v>7586.2497191475568</v>
      </c>
      <c r="F266" s="18">
        <v>3015.7275599999998</v>
      </c>
      <c r="G266" s="18">
        <v>1809.4365359999999</v>
      </c>
      <c r="H266" s="18">
        <v>297.58440000000002</v>
      </c>
      <c r="I266" s="18">
        <v>890.29399999999998</v>
      </c>
      <c r="J266" s="18">
        <v>494.00240000000002</v>
      </c>
      <c r="K266" s="18">
        <v>0</v>
      </c>
      <c r="L266" s="18">
        <v>0</v>
      </c>
      <c r="M266" s="18">
        <v>1371.2991040000009</v>
      </c>
      <c r="N266" s="18">
        <v>0</v>
      </c>
      <c r="O266" s="19">
        <v>0</v>
      </c>
      <c r="P266" s="19">
        <v>50.836076052443133</v>
      </c>
      <c r="Q266" s="19">
        <v>241.25820479999999</v>
      </c>
    </row>
    <row r="267" spans="1:17" x14ac:dyDescent="0.25">
      <c r="A267" s="14" t="s">
        <v>244</v>
      </c>
      <c r="B267" s="15" t="s">
        <v>50</v>
      </c>
      <c r="C267" s="16" t="s">
        <v>51</v>
      </c>
      <c r="D267" s="17">
        <v>6024.5312000000013</v>
      </c>
      <c r="E267" s="17">
        <v>5761.6463472328023</v>
      </c>
      <c r="F267" s="18">
        <v>2714.1548040000002</v>
      </c>
      <c r="G267" s="18">
        <v>1628.4928824000001</v>
      </c>
      <c r="H267" s="18">
        <v>297.58440000000002</v>
      </c>
      <c r="I267" s="18">
        <v>890.29399999999998</v>
      </c>
      <c r="J267" s="18">
        <v>494.00240000000002</v>
      </c>
      <c r="K267" s="18">
        <v>0</v>
      </c>
      <c r="L267" s="18">
        <v>0</v>
      </c>
      <c r="M267" s="18">
        <v>2.7136000008613336E-3</v>
      </c>
      <c r="N267" s="18">
        <v>0</v>
      </c>
      <c r="O267" s="19">
        <v>0</v>
      </c>
      <c r="P267" s="19">
        <v>45.752468447198822</v>
      </c>
      <c r="Q267" s="19">
        <v>217.13238432000003</v>
      </c>
    </row>
    <row r="268" spans="1:17" x14ac:dyDescent="0.25">
      <c r="A268" s="14" t="s">
        <v>425</v>
      </c>
      <c r="B268" s="15" t="s">
        <v>375</v>
      </c>
      <c r="C268" s="16" t="s">
        <v>61</v>
      </c>
      <c r="D268" s="17">
        <v>12835.986159720822</v>
      </c>
      <c r="E268" s="17">
        <v>11356.879593298145</v>
      </c>
      <c r="F268" s="18">
        <v>4908.6199344295092</v>
      </c>
      <c r="G268" s="18">
        <v>4368.6717416422625</v>
      </c>
      <c r="H268" s="18">
        <v>470.0987121780812</v>
      </c>
      <c r="I268" s="18">
        <v>1406.3872432120561</v>
      </c>
      <c r="J268" s="18">
        <v>780.28568434917099</v>
      </c>
      <c r="K268" s="18">
        <v>901.92284390974282</v>
      </c>
      <c r="L268" s="18">
        <v>0</v>
      </c>
      <c r="M268" s="18">
        <v>0</v>
      </c>
      <c r="N268" s="18">
        <v>0</v>
      </c>
      <c r="O268" s="19">
        <v>917.5</v>
      </c>
      <c r="P268" s="19">
        <v>97.741982619088589</v>
      </c>
      <c r="Q268" s="19">
        <v>463.86458380358857</v>
      </c>
    </row>
    <row r="269" spans="1:17" x14ac:dyDescent="0.25">
      <c r="A269" s="14" t="s">
        <v>426</v>
      </c>
      <c r="B269" s="15" t="s">
        <v>375</v>
      </c>
      <c r="C269" s="16" t="s">
        <v>61</v>
      </c>
      <c r="D269" s="17">
        <v>12551.709449806407</v>
      </c>
      <c r="E269" s="17">
        <v>11140.771749132851</v>
      </c>
      <c r="F269" s="18">
        <v>4758.2089768028345</v>
      </c>
      <c r="G269" s="18">
        <v>4234.8059893545224</v>
      </c>
      <c r="H269" s="18">
        <v>470.0987121780812</v>
      </c>
      <c r="I269" s="18">
        <v>1406.3872432120561</v>
      </c>
      <c r="J269" s="18">
        <v>780.28568434917099</v>
      </c>
      <c r="K269" s="18">
        <v>901.92284390974282</v>
      </c>
      <c r="L269" s="18">
        <v>0</v>
      </c>
      <c r="M269" s="18">
        <v>0</v>
      </c>
      <c r="N269" s="18">
        <v>0</v>
      </c>
      <c r="O269" s="19">
        <v>866.54</v>
      </c>
      <c r="P269" s="19">
        <v>94.746952365686866</v>
      </c>
      <c r="Q269" s="19">
        <v>449.65074830786784</v>
      </c>
    </row>
    <row r="270" spans="1:17" x14ac:dyDescent="0.25">
      <c r="A270" s="14" t="s">
        <v>427</v>
      </c>
      <c r="B270" s="15" t="s">
        <v>375</v>
      </c>
      <c r="C270" s="16" t="s">
        <v>61</v>
      </c>
      <c r="D270" s="17">
        <v>12105.311389354265</v>
      </c>
      <c r="E270" s="17">
        <v>10801.376670251386</v>
      </c>
      <c r="F270" s="18">
        <v>4522.0195268281559</v>
      </c>
      <c r="G270" s="18">
        <v>4024.5973788770589</v>
      </c>
      <c r="H270" s="18">
        <v>470.0987121780812</v>
      </c>
      <c r="I270" s="18">
        <v>1406.3872432120561</v>
      </c>
      <c r="J270" s="18">
        <v>780.28568434917099</v>
      </c>
      <c r="K270" s="18">
        <v>901.92284390974282</v>
      </c>
      <c r="L270" s="18">
        <v>0</v>
      </c>
      <c r="M270" s="18">
        <v>0</v>
      </c>
      <c r="N270" s="18">
        <v>0</v>
      </c>
      <c r="O270" s="19">
        <v>786.56</v>
      </c>
      <c r="P270" s="19">
        <v>90.043873817618348</v>
      </c>
      <c r="Q270" s="19">
        <v>427.33084528526069</v>
      </c>
    </row>
    <row r="271" spans="1:17" x14ac:dyDescent="0.25">
      <c r="A271" s="14" t="s">
        <v>428</v>
      </c>
      <c r="B271" s="15" t="s">
        <v>375</v>
      </c>
      <c r="C271" s="16" t="s">
        <v>61</v>
      </c>
      <c r="D271" s="17">
        <v>13078.244709480048</v>
      </c>
      <c r="E271" s="17">
        <v>11541.07287251643</v>
      </c>
      <c r="F271" s="18">
        <v>5036.7990612862422</v>
      </c>
      <c r="G271" s="18">
        <v>4482.7511645447557</v>
      </c>
      <c r="H271" s="18">
        <v>470.0987121780812</v>
      </c>
      <c r="I271" s="18">
        <v>1406.3872432120561</v>
      </c>
      <c r="J271" s="18">
        <v>780.28568434917099</v>
      </c>
      <c r="K271" s="18">
        <v>901.92284390974282</v>
      </c>
      <c r="L271" s="18">
        <v>0</v>
      </c>
      <c r="M271" s="18">
        <v>0</v>
      </c>
      <c r="N271" s="18">
        <v>0</v>
      </c>
      <c r="O271" s="19">
        <v>960.9</v>
      </c>
      <c r="P271" s="19">
        <v>100.29432567206867</v>
      </c>
      <c r="Q271" s="19">
        <v>475.97751129154989</v>
      </c>
    </row>
    <row r="272" spans="1:17" x14ac:dyDescent="0.25">
      <c r="A272" s="14" t="s">
        <v>429</v>
      </c>
      <c r="B272" s="15" t="s">
        <v>375</v>
      </c>
      <c r="C272" s="16" t="s">
        <v>61</v>
      </c>
      <c r="D272" s="17">
        <v>17045.446504742991</v>
      </c>
      <c r="E272" s="17">
        <v>14442.637663306825</v>
      </c>
      <c r="F272" s="18">
        <v>7135.8476302084327</v>
      </c>
      <c r="G272" s="18">
        <v>6350.9043908855056</v>
      </c>
      <c r="H272" s="18">
        <v>470.0987121780812</v>
      </c>
      <c r="I272" s="18">
        <v>1406.3872432120561</v>
      </c>
      <c r="J272" s="18">
        <v>780.28568434917099</v>
      </c>
      <c r="K272" s="18">
        <v>901.92284390974282</v>
      </c>
      <c r="L272" s="18">
        <v>0</v>
      </c>
      <c r="M272" s="18">
        <v>0</v>
      </c>
      <c r="N272" s="18">
        <v>0</v>
      </c>
      <c r="O272" s="19">
        <v>1786.38</v>
      </c>
      <c r="P272" s="19">
        <v>142.09124038146962</v>
      </c>
      <c r="Q272" s="19">
        <v>674.33760105469696</v>
      </c>
    </row>
    <row r="273" spans="1:17" x14ac:dyDescent="0.25">
      <c r="A273" s="25" t="s">
        <v>245</v>
      </c>
      <c r="B273" s="15" t="s">
        <v>50</v>
      </c>
      <c r="C273" s="21" t="s">
        <v>61</v>
      </c>
      <c r="D273" s="17">
        <v>28474.996500000001</v>
      </c>
      <c r="E273" s="17">
        <v>24371.514592831234</v>
      </c>
      <c r="F273" s="22">
        <v>6122.6549999999997</v>
      </c>
      <c r="G273" s="22">
        <v>3673.5929999999998</v>
      </c>
      <c r="H273" s="22">
        <v>359.89799999999997</v>
      </c>
      <c r="I273" s="22">
        <v>1215.7529999999999</v>
      </c>
      <c r="J273" s="22">
        <v>669.32249999999999</v>
      </c>
      <c r="K273" s="18">
        <v>0</v>
      </c>
      <c r="L273" s="22">
        <v>768.07499999999993</v>
      </c>
      <c r="M273" s="22">
        <v>4000</v>
      </c>
      <c r="N273" s="22">
        <v>11665.7</v>
      </c>
      <c r="O273" s="19">
        <v>3510.46</v>
      </c>
      <c r="P273" s="19">
        <v>103.20950716876798</v>
      </c>
      <c r="Q273" s="19">
        <v>489.81240000000003</v>
      </c>
    </row>
    <row r="274" spans="1:17" x14ac:dyDescent="0.25">
      <c r="A274" s="20" t="s">
        <v>246</v>
      </c>
      <c r="B274" s="15" t="s">
        <v>50</v>
      </c>
      <c r="C274" s="21" t="s">
        <v>61</v>
      </c>
      <c r="D274" s="17">
        <v>17553.053100000001</v>
      </c>
      <c r="E274" s="17">
        <v>15755.438158955163</v>
      </c>
      <c r="F274" s="22">
        <v>5772.7889999999998</v>
      </c>
      <c r="G274" s="22">
        <v>3463.6733999999997</v>
      </c>
      <c r="H274" s="22">
        <v>465.54749999999996</v>
      </c>
      <c r="I274" s="22">
        <v>1392.9223</v>
      </c>
      <c r="J274" s="22">
        <v>772.88199999999995</v>
      </c>
      <c r="K274" s="18">
        <v>0</v>
      </c>
      <c r="L274" s="22">
        <v>0</v>
      </c>
      <c r="M274" s="22">
        <v>4000</v>
      </c>
      <c r="N274" s="22">
        <v>1685.2389000000001</v>
      </c>
      <c r="O274" s="19">
        <v>1238.48</v>
      </c>
      <c r="P274" s="19">
        <v>97.311821044838425</v>
      </c>
      <c r="Q274" s="19">
        <v>461.82312000000002</v>
      </c>
    </row>
    <row r="275" spans="1:17" x14ac:dyDescent="0.25">
      <c r="A275" s="20" t="s">
        <v>247</v>
      </c>
      <c r="B275" s="15" t="s">
        <v>50</v>
      </c>
      <c r="C275" s="21" t="s">
        <v>61</v>
      </c>
      <c r="D275" s="17">
        <v>15755.1515</v>
      </c>
      <c r="E275" s="17">
        <v>14308.357233415276</v>
      </c>
      <c r="F275" s="22">
        <v>5407.9168</v>
      </c>
      <c r="G275" s="22">
        <v>3244.7458999999999</v>
      </c>
      <c r="H275" s="22">
        <v>432.98529999999994</v>
      </c>
      <c r="I275" s="22">
        <v>1295.4028999999998</v>
      </c>
      <c r="J275" s="22">
        <v>718.75099999999986</v>
      </c>
      <c r="K275" s="18">
        <v>0</v>
      </c>
      <c r="L275" s="22">
        <v>0</v>
      </c>
      <c r="M275" s="22">
        <v>4000</v>
      </c>
      <c r="N275" s="22">
        <v>655.34960000000001</v>
      </c>
      <c r="O275" s="19">
        <v>923</v>
      </c>
      <c r="P275" s="19">
        <v>91.161131584723208</v>
      </c>
      <c r="Q275" s="19">
        <v>432.63313500000004</v>
      </c>
    </row>
    <row r="276" spans="1:17" x14ac:dyDescent="0.25">
      <c r="A276" s="20" t="s">
        <v>248</v>
      </c>
      <c r="B276" s="15" t="s">
        <v>50</v>
      </c>
      <c r="C276" s="21" t="s">
        <v>61</v>
      </c>
      <c r="D276" s="17">
        <v>14105.0756</v>
      </c>
      <c r="E276" s="17">
        <v>12874.502194070303</v>
      </c>
      <c r="F276" s="22">
        <v>5136.3630999999996</v>
      </c>
      <c r="G276" s="22">
        <v>3081.8303999999998</v>
      </c>
      <c r="H276" s="22">
        <v>465.54749999999996</v>
      </c>
      <c r="I276" s="22">
        <v>1392.9223</v>
      </c>
      <c r="J276" s="22">
        <v>772.88199999999995</v>
      </c>
      <c r="K276" s="18">
        <v>0</v>
      </c>
      <c r="L276" s="22">
        <v>0</v>
      </c>
      <c r="M276" s="22">
        <v>3255.5302999999999</v>
      </c>
      <c r="N276" s="22">
        <v>0</v>
      </c>
      <c r="O276" s="19">
        <v>733.08</v>
      </c>
      <c r="P276" s="19">
        <v>86.583730929695975</v>
      </c>
      <c r="Q276" s="19">
        <v>410.90967499999999</v>
      </c>
    </row>
    <row r="277" spans="1:17" x14ac:dyDescent="0.25">
      <c r="A277" s="20" t="s">
        <v>249</v>
      </c>
      <c r="B277" s="15" t="s">
        <v>50</v>
      </c>
      <c r="C277" s="21" t="s">
        <v>61</v>
      </c>
      <c r="D277" s="17">
        <v>12677.187599999999</v>
      </c>
      <c r="E277" s="17">
        <v>11553.793758858226</v>
      </c>
      <c r="F277" s="22">
        <v>4832.6234000000004</v>
      </c>
      <c r="G277" s="22">
        <v>2899.5823999999998</v>
      </c>
      <c r="H277" s="22">
        <v>465.54749999999996</v>
      </c>
      <c r="I277" s="22">
        <v>1392.9223</v>
      </c>
      <c r="J277" s="22">
        <v>772.88199999999995</v>
      </c>
      <c r="K277" s="18">
        <v>0</v>
      </c>
      <c r="L277" s="22">
        <v>0</v>
      </c>
      <c r="M277" s="22">
        <v>2313.6299999999997</v>
      </c>
      <c r="N277" s="22">
        <v>0</v>
      </c>
      <c r="O277" s="19">
        <v>655.32000000000005</v>
      </c>
      <c r="P277" s="19">
        <v>81.463551141772783</v>
      </c>
      <c r="Q277" s="19">
        <v>386.61029000000002</v>
      </c>
    </row>
    <row r="278" spans="1:17" x14ac:dyDescent="0.25">
      <c r="A278" s="14" t="s">
        <v>250</v>
      </c>
      <c r="B278" s="15" t="s">
        <v>50</v>
      </c>
      <c r="C278" s="16" t="s">
        <v>51</v>
      </c>
      <c r="D278" s="17">
        <v>8326.1982399999997</v>
      </c>
      <c r="E278" s="17">
        <v>8058.6197368408475</v>
      </c>
      <c r="F278" s="18">
        <v>2762.6143999999999</v>
      </c>
      <c r="G278" s="18">
        <v>1657.56864</v>
      </c>
      <c r="H278" s="18">
        <v>297.58440000000002</v>
      </c>
      <c r="I278" s="18">
        <v>890.29399999999998</v>
      </c>
      <c r="J278" s="18">
        <v>494.00240000000002</v>
      </c>
      <c r="K278" s="18">
        <v>0</v>
      </c>
      <c r="L278" s="18">
        <v>0</v>
      </c>
      <c r="M278" s="18">
        <v>2224.1343999999999</v>
      </c>
      <c r="N278" s="18">
        <v>0</v>
      </c>
      <c r="O278" s="19">
        <v>0</v>
      </c>
      <c r="P278" s="19">
        <v>46.569351159152646</v>
      </c>
      <c r="Q278" s="19">
        <v>221.009152</v>
      </c>
    </row>
    <row r="279" spans="1:17" x14ac:dyDescent="0.25">
      <c r="A279" s="14" t="s">
        <v>430</v>
      </c>
      <c r="B279" s="15" t="s">
        <v>375</v>
      </c>
      <c r="C279" s="16" t="s">
        <v>61</v>
      </c>
      <c r="D279" s="17">
        <v>15153.654517487234</v>
      </c>
      <c r="E279" s="17">
        <v>13069.446469343458</v>
      </c>
      <c r="F279" s="18">
        <v>6134.8994888032712</v>
      </c>
      <c r="G279" s="18">
        <v>5460.0605450349112</v>
      </c>
      <c r="H279" s="18">
        <v>470.0987121780812</v>
      </c>
      <c r="I279" s="18">
        <v>1406.3872432120561</v>
      </c>
      <c r="J279" s="18">
        <v>780.28568434917099</v>
      </c>
      <c r="K279" s="18">
        <v>901.92284390974282</v>
      </c>
      <c r="L279" s="18">
        <v>0</v>
      </c>
      <c r="M279" s="18">
        <v>0</v>
      </c>
      <c r="N279" s="18">
        <v>0</v>
      </c>
      <c r="O279" s="19">
        <v>1382.3</v>
      </c>
      <c r="P279" s="19">
        <v>122.16004645186609</v>
      </c>
      <c r="Q279" s="19">
        <v>579.74800169190917</v>
      </c>
    </row>
    <row r="280" spans="1:17" x14ac:dyDescent="0.25">
      <c r="A280" s="14" t="s">
        <v>431</v>
      </c>
      <c r="B280" s="15" t="s">
        <v>375</v>
      </c>
      <c r="C280" s="16" t="s">
        <v>61</v>
      </c>
      <c r="D280" s="17">
        <v>14870.711717419017</v>
      </c>
      <c r="E280" s="17">
        <v>12864.071785970136</v>
      </c>
      <c r="F280" s="18">
        <v>5985.1943035819913</v>
      </c>
      <c r="G280" s="18">
        <v>5326.8229301879728</v>
      </c>
      <c r="H280" s="18">
        <v>470.0987121780812</v>
      </c>
      <c r="I280" s="18">
        <v>1406.3872432120561</v>
      </c>
      <c r="J280" s="18">
        <v>780.28568434917099</v>
      </c>
      <c r="K280" s="18">
        <v>901.92284390974282</v>
      </c>
      <c r="L280" s="18">
        <v>0</v>
      </c>
      <c r="M280" s="18">
        <v>0</v>
      </c>
      <c r="N280" s="18">
        <v>0</v>
      </c>
      <c r="O280" s="19">
        <v>1321.86</v>
      </c>
      <c r="P280" s="19">
        <v>119.17906976038256</v>
      </c>
      <c r="Q280" s="19">
        <v>565.60086168849818</v>
      </c>
    </row>
    <row r="281" spans="1:17" x14ac:dyDescent="0.25">
      <c r="A281" s="14" t="s">
        <v>251</v>
      </c>
      <c r="B281" s="15" t="s">
        <v>50</v>
      </c>
      <c r="C281" s="16" t="s">
        <v>51</v>
      </c>
      <c r="D281" s="17">
        <v>7844.0000000000009</v>
      </c>
      <c r="E281" s="17">
        <v>7549.6086976156885</v>
      </c>
      <c r="F281" s="18">
        <v>3038.6172000000001</v>
      </c>
      <c r="G281" s="18">
        <v>1823.1703200000002</v>
      </c>
      <c r="H281" s="18">
        <v>297.58440000000002</v>
      </c>
      <c r="I281" s="18">
        <v>890.29399999999998</v>
      </c>
      <c r="J281" s="18">
        <v>494.00240000000002</v>
      </c>
      <c r="K281" s="18">
        <v>0</v>
      </c>
      <c r="L281" s="18">
        <v>0</v>
      </c>
      <c r="M281" s="18">
        <v>1300.3316800000011</v>
      </c>
      <c r="N281" s="18">
        <v>0</v>
      </c>
      <c r="O281" s="19">
        <v>0.08</v>
      </c>
      <c r="P281" s="19">
        <v>51.221926384312319</v>
      </c>
      <c r="Q281" s="19">
        <v>243.08937600000002</v>
      </c>
    </row>
    <row r="282" spans="1:17" x14ac:dyDescent="0.25">
      <c r="A282" s="14" t="s">
        <v>252</v>
      </c>
      <c r="B282" s="15" t="s">
        <v>50</v>
      </c>
      <c r="C282" s="16" t="s">
        <v>51</v>
      </c>
      <c r="D282" s="17">
        <v>7322.48</v>
      </c>
      <c r="E282" s="17">
        <v>7051.7136018064321</v>
      </c>
      <c r="F282" s="18">
        <v>2795.5278239999998</v>
      </c>
      <c r="G282" s="18">
        <v>1677.3166944</v>
      </c>
      <c r="H282" s="18">
        <v>297.58440000000002</v>
      </c>
      <c r="I282" s="18">
        <v>890.29399999999998</v>
      </c>
      <c r="J282" s="18">
        <v>494.00240000000002</v>
      </c>
      <c r="K282" s="18">
        <v>0</v>
      </c>
      <c r="L282" s="18">
        <v>0</v>
      </c>
      <c r="M282" s="18">
        <v>1167.7546816000008</v>
      </c>
      <c r="N282" s="18">
        <v>0</v>
      </c>
      <c r="O282" s="19">
        <v>0</v>
      </c>
      <c r="P282" s="19">
        <v>47.124172273567325</v>
      </c>
      <c r="Q282" s="19">
        <v>223.64222591999999</v>
      </c>
    </row>
    <row r="283" spans="1:17" x14ac:dyDescent="0.25">
      <c r="A283" s="14" t="s">
        <v>253</v>
      </c>
      <c r="B283" s="15" t="s">
        <v>50</v>
      </c>
      <c r="C283" s="16" t="s">
        <v>51</v>
      </c>
      <c r="D283" s="17">
        <v>6731.0000000000009</v>
      </c>
      <c r="E283" s="17">
        <v>6477.8922799494931</v>
      </c>
      <c r="F283" s="18">
        <v>2613.2107920000003</v>
      </c>
      <c r="G283" s="18">
        <v>1567.9264751999999</v>
      </c>
      <c r="H283" s="18">
        <v>297.58440000000002</v>
      </c>
      <c r="I283" s="18">
        <v>890.29399999999998</v>
      </c>
      <c r="J283" s="18">
        <v>494.00240000000002</v>
      </c>
      <c r="K283" s="18">
        <v>0</v>
      </c>
      <c r="L283" s="18">
        <v>0</v>
      </c>
      <c r="M283" s="18">
        <v>867.981932800001</v>
      </c>
      <c r="N283" s="18">
        <v>0</v>
      </c>
      <c r="O283" s="19">
        <v>0</v>
      </c>
      <c r="P283" s="19">
        <v>44.050856690508596</v>
      </c>
      <c r="Q283" s="19">
        <v>209.05686335999999</v>
      </c>
    </row>
    <row r="284" spans="1:17" x14ac:dyDescent="0.25">
      <c r="A284" s="14" t="s">
        <v>254</v>
      </c>
      <c r="B284" s="15" t="s">
        <v>50</v>
      </c>
      <c r="C284" s="16" t="s">
        <v>51</v>
      </c>
      <c r="D284" s="17">
        <v>9511.1679999999997</v>
      </c>
      <c r="E284" s="17">
        <v>9181.886593176454</v>
      </c>
      <c r="F284" s="18">
        <v>3167.3648000000003</v>
      </c>
      <c r="G284" s="18">
        <v>1900.4188799999999</v>
      </c>
      <c r="H284" s="18">
        <v>276.76600000000002</v>
      </c>
      <c r="I284" s="18">
        <v>827.96600000000012</v>
      </c>
      <c r="J284" s="18">
        <v>459.404</v>
      </c>
      <c r="K284" s="18">
        <v>0</v>
      </c>
      <c r="L284" s="18">
        <v>0</v>
      </c>
      <c r="M284" s="18">
        <v>2879.2483199999992</v>
      </c>
      <c r="N284" s="18">
        <v>0</v>
      </c>
      <c r="O284" s="19">
        <v>22.5</v>
      </c>
      <c r="P284" s="19">
        <v>53.392222823546881</v>
      </c>
      <c r="Q284" s="19">
        <v>253.38918400000003</v>
      </c>
    </row>
    <row r="285" spans="1:17" x14ac:dyDescent="0.25">
      <c r="A285" s="14" t="s">
        <v>255</v>
      </c>
      <c r="B285" s="15" t="s">
        <v>50</v>
      </c>
      <c r="C285" s="16" t="s">
        <v>51</v>
      </c>
      <c r="D285" s="17">
        <v>8289.2000000000007</v>
      </c>
      <c r="E285" s="17">
        <v>8028.4358041999858</v>
      </c>
      <c r="F285" s="18">
        <v>2692.26008</v>
      </c>
      <c r="G285" s="18">
        <v>1615.3560479999999</v>
      </c>
      <c r="H285" s="18">
        <v>276.76600000000002</v>
      </c>
      <c r="I285" s="18">
        <v>827.96600000000012</v>
      </c>
      <c r="J285" s="18">
        <v>459.404</v>
      </c>
      <c r="K285" s="18">
        <v>0</v>
      </c>
      <c r="L285" s="18">
        <v>0</v>
      </c>
      <c r="M285" s="18">
        <v>2417.4478720000006</v>
      </c>
      <c r="N285" s="18">
        <v>0</v>
      </c>
      <c r="O285" s="19">
        <v>0</v>
      </c>
      <c r="P285" s="19">
        <v>45.383389400014835</v>
      </c>
      <c r="Q285" s="19">
        <v>215.38080639999998</v>
      </c>
    </row>
    <row r="286" spans="1:17" x14ac:dyDescent="0.25">
      <c r="A286" s="14" t="s">
        <v>256</v>
      </c>
      <c r="B286" s="15" t="s">
        <v>50</v>
      </c>
      <c r="C286" s="16" t="s">
        <v>51</v>
      </c>
      <c r="D286" s="17">
        <v>6406.8096000000023</v>
      </c>
      <c r="E286" s="17">
        <v>6192.0626152235191</v>
      </c>
      <c r="F286" s="18">
        <v>2217.1553600000002</v>
      </c>
      <c r="G286" s="18">
        <v>1330.293216</v>
      </c>
      <c r="H286" s="18">
        <v>276.76600000000002</v>
      </c>
      <c r="I286" s="18">
        <v>827.96600000000012</v>
      </c>
      <c r="J286" s="18">
        <v>459.404</v>
      </c>
      <c r="K286" s="18">
        <v>0</v>
      </c>
      <c r="L286" s="18">
        <v>0</v>
      </c>
      <c r="M286" s="18">
        <v>1295.2250240000008</v>
      </c>
      <c r="N286" s="18">
        <v>0</v>
      </c>
      <c r="O286" s="19">
        <v>0</v>
      </c>
      <c r="P286" s="19">
        <v>37.374555976482824</v>
      </c>
      <c r="Q286" s="19">
        <v>177.37242880000002</v>
      </c>
    </row>
    <row r="287" spans="1:17" x14ac:dyDescent="0.25">
      <c r="A287" s="14" t="s">
        <v>432</v>
      </c>
      <c r="B287" s="15" t="s">
        <v>375</v>
      </c>
      <c r="C287" s="16" t="s">
        <v>61</v>
      </c>
      <c r="D287" s="17">
        <v>12105.311389354265</v>
      </c>
      <c r="E287" s="17">
        <v>10801.376670251386</v>
      </c>
      <c r="F287" s="18">
        <v>4522.0195268281559</v>
      </c>
      <c r="G287" s="18">
        <v>4024.5973788770589</v>
      </c>
      <c r="H287" s="18">
        <v>470.0987121780812</v>
      </c>
      <c r="I287" s="18">
        <v>1406.3872432120561</v>
      </c>
      <c r="J287" s="18">
        <v>780.28568434917099</v>
      </c>
      <c r="K287" s="18">
        <v>901.92284390974282</v>
      </c>
      <c r="L287" s="18">
        <v>0</v>
      </c>
      <c r="M287" s="18">
        <v>0</v>
      </c>
      <c r="N287" s="18">
        <v>0</v>
      </c>
      <c r="O287" s="19">
        <v>786.56</v>
      </c>
      <c r="P287" s="19">
        <v>90.043873817618348</v>
      </c>
      <c r="Q287" s="19">
        <v>427.33084528526069</v>
      </c>
    </row>
    <row r="288" spans="1:17" x14ac:dyDescent="0.25">
      <c r="A288" s="14" t="s">
        <v>257</v>
      </c>
      <c r="B288" s="15" t="s">
        <v>50</v>
      </c>
      <c r="C288" s="16" t="s">
        <v>51</v>
      </c>
      <c r="D288" s="17">
        <v>9616.32</v>
      </c>
      <c r="E288" s="17">
        <v>9348.7414968408466</v>
      </c>
      <c r="F288" s="18">
        <v>2762.6143999999999</v>
      </c>
      <c r="G288" s="18">
        <v>1657.56864</v>
      </c>
      <c r="H288" s="18">
        <v>297.58440000000002</v>
      </c>
      <c r="I288" s="18">
        <v>890.29399999999998</v>
      </c>
      <c r="J288" s="18">
        <v>595.16880000000003</v>
      </c>
      <c r="K288" s="18">
        <v>0</v>
      </c>
      <c r="L288" s="18">
        <v>0</v>
      </c>
      <c r="M288" s="18">
        <v>3413.0897600000008</v>
      </c>
      <c r="N288" s="18">
        <v>0</v>
      </c>
      <c r="O288" s="19">
        <v>0</v>
      </c>
      <c r="P288" s="19">
        <v>46.569351159152646</v>
      </c>
      <c r="Q288" s="19">
        <v>221.009152</v>
      </c>
    </row>
    <row r="289" spans="1:17" x14ac:dyDescent="0.25">
      <c r="A289" s="14" t="s">
        <v>433</v>
      </c>
      <c r="B289" s="15" t="s">
        <v>375</v>
      </c>
      <c r="C289" s="16" t="s">
        <v>61</v>
      </c>
      <c r="D289" s="17">
        <v>10933.061155671816</v>
      </c>
      <c r="E289" s="17">
        <v>9888.5893265710474</v>
      </c>
      <c r="F289" s="18">
        <v>3901.7813079485527</v>
      </c>
      <c r="G289" s="18">
        <v>3472.5853640742116</v>
      </c>
      <c r="H289" s="18">
        <v>470.0987121780812</v>
      </c>
      <c r="I289" s="18">
        <v>1406.3872432120561</v>
      </c>
      <c r="J289" s="18">
        <v>780.28568434917099</v>
      </c>
      <c r="K289" s="18">
        <v>901.92284390974282</v>
      </c>
      <c r="L289" s="18">
        <v>0</v>
      </c>
      <c r="M289" s="18">
        <v>0</v>
      </c>
      <c r="N289" s="18">
        <v>0</v>
      </c>
      <c r="O289" s="19">
        <v>598.05999999999995</v>
      </c>
      <c r="P289" s="19">
        <v>77.693495499629776</v>
      </c>
      <c r="Q289" s="19">
        <v>368.71833360113828</v>
      </c>
    </row>
    <row r="290" spans="1:17" x14ac:dyDescent="0.25">
      <c r="A290" s="14" t="s">
        <v>258</v>
      </c>
      <c r="B290" s="15" t="s">
        <v>50</v>
      </c>
      <c r="C290" s="16" t="s">
        <v>51</v>
      </c>
      <c r="D290" s="17">
        <v>9015.3000000000011</v>
      </c>
      <c r="E290" s="17">
        <v>8724.848002949715</v>
      </c>
      <c r="F290" s="18">
        <v>2998.7718000000004</v>
      </c>
      <c r="G290" s="18">
        <v>1799.2630800000002</v>
      </c>
      <c r="H290" s="18">
        <v>276.76600000000002</v>
      </c>
      <c r="I290" s="18">
        <v>827.96600000000012</v>
      </c>
      <c r="J290" s="18">
        <v>459.404</v>
      </c>
      <c r="K290" s="18">
        <v>0</v>
      </c>
      <c r="L290" s="18">
        <v>0</v>
      </c>
      <c r="M290" s="18">
        <v>2653.1291199999996</v>
      </c>
      <c r="N290" s="18">
        <v>0</v>
      </c>
      <c r="O290" s="19">
        <v>0</v>
      </c>
      <c r="P290" s="19">
        <v>50.550253050286095</v>
      </c>
      <c r="Q290" s="19">
        <v>239.90174400000006</v>
      </c>
    </row>
    <row r="291" spans="1:17" x14ac:dyDescent="0.25">
      <c r="A291" s="20" t="s">
        <v>259</v>
      </c>
      <c r="B291" s="15" t="s">
        <v>50</v>
      </c>
      <c r="C291" s="21" t="s">
        <v>61</v>
      </c>
      <c r="D291" s="17">
        <v>17350.3649</v>
      </c>
      <c r="E291" s="17">
        <v>15511.533906538451</v>
      </c>
      <c r="F291" s="22">
        <v>6239.0052999999998</v>
      </c>
      <c r="G291" s="22">
        <v>3743.3989999999994</v>
      </c>
      <c r="H291" s="22">
        <v>432.98529999999994</v>
      </c>
      <c r="I291" s="22">
        <v>1295.4028999999998</v>
      </c>
      <c r="J291" s="22">
        <v>718.75099999999986</v>
      </c>
      <c r="K291" s="18">
        <v>0</v>
      </c>
      <c r="L291" s="22">
        <v>0</v>
      </c>
      <c r="M291" s="22">
        <v>4000</v>
      </c>
      <c r="N291" s="22">
        <v>920.82139999999993</v>
      </c>
      <c r="O291" s="19">
        <v>1234.54</v>
      </c>
      <c r="P291" s="19">
        <v>105.17077846154876</v>
      </c>
      <c r="Q291" s="19">
        <v>499.12021499999992</v>
      </c>
    </row>
    <row r="292" spans="1:17" x14ac:dyDescent="0.25">
      <c r="A292" s="20" t="s">
        <v>260</v>
      </c>
      <c r="B292" s="15" t="s">
        <v>50</v>
      </c>
      <c r="C292" s="21" t="s">
        <v>61</v>
      </c>
      <c r="D292" s="17">
        <v>15471.454900000001</v>
      </c>
      <c r="E292" s="17">
        <v>13979.876169960953</v>
      </c>
      <c r="F292" s="22">
        <v>5830.8491999999997</v>
      </c>
      <c r="G292" s="22">
        <v>3498.5137</v>
      </c>
      <c r="H292" s="22">
        <v>432.98529999999994</v>
      </c>
      <c r="I292" s="22">
        <v>1295.4028999999998</v>
      </c>
      <c r="J292" s="22">
        <v>718.75099999999986</v>
      </c>
      <c r="K292" s="18">
        <v>0</v>
      </c>
      <c r="L292" s="22">
        <v>0</v>
      </c>
      <c r="M292" s="22">
        <v>3694.9528</v>
      </c>
      <c r="N292" s="22">
        <v>0</v>
      </c>
      <c r="O292" s="19">
        <v>926.82</v>
      </c>
      <c r="P292" s="19">
        <v>98.290585039046405</v>
      </c>
      <c r="Q292" s="19">
        <v>466.46814500000005</v>
      </c>
    </row>
    <row r="293" spans="1:17" x14ac:dyDescent="0.25">
      <c r="A293" s="20" t="s">
        <v>261</v>
      </c>
      <c r="B293" s="15" t="s">
        <v>50</v>
      </c>
      <c r="C293" s="21" t="s">
        <v>61</v>
      </c>
      <c r="D293" s="17">
        <v>14289.3091</v>
      </c>
      <c r="E293" s="17">
        <v>12920.404858635015</v>
      </c>
      <c r="F293" s="22">
        <v>5511.0582999999997</v>
      </c>
      <c r="G293" s="22">
        <v>3306.6307999999995</v>
      </c>
      <c r="H293" s="22">
        <v>465.54749999999996</v>
      </c>
      <c r="I293" s="22">
        <v>1392.9223</v>
      </c>
      <c r="J293" s="22">
        <v>772.88199999999995</v>
      </c>
      <c r="K293" s="18">
        <v>0</v>
      </c>
      <c r="L293" s="22">
        <v>0</v>
      </c>
      <c r="M293" s="22">
        <v>2840.2682</v>
      </c>
      <c r="N293" s="22">
        <v>0</v>
      </c>
      <c r="O293" s="19">
        <v>835.12</v>
      </c>
      <c r="P293" s="19">
        <v>92.899786364985587</v>
      </c>
      <c r="Q293" s="19">
        <v>440.884455</v>
      </c>
    </row>
    <row r="294" spans="1:17" x14ac:dyDescent="0.25">
      <c r="A294" s="20" t="s">
        <v>262</v>
      </c>
      <c r="B294" s="15" t="s">
        <v>50</v>
      </c>
      <c r="C294" s="21" t="s">
        <v>61</v>
      </c>
      <c r="D294" s="17">
        <v>12974.83787743374</v>
      </c>
      <c r="E294" s="17">
        <v>11695.333595613542</v>
      </c>
      <c r="F294" s="22">
        <v>5275.0380228661506</v>
      </c>
      <c r="G294" s="22">
        <v>3165.0228137196905</v>
      </c>
      <c r="H294" s="22">
        <v>432.9896352243</v>
      </c>
      <c r="I294" s="22">
        <v>1295.3915055081</v>
      </c>
      <c r="J294" s="22">
        <v>718.74689491605</v>
      </c>
      <c r="K294" s="18">
        <v>0</v>
      </c>
      <c r="L294" s="22">
        <v>0</v>
      </c>
      <c r="M294" s="22">
        <v>2087.6490051994501</v>
      </c>
      <c r="N294" s="22">
        <v>0</v>
      </c>
      <c r="O294" s="19">
        <v>768.58</v>
      </c>
      <c r="P294" s="19">
        <v>88.921239990907168</v>
      </c>
      <c r="Q294" s="19">
        <v>422.00304182929204</v>
      </c>
    </row>
    <row r="295" spans="1:17" x14ac:dyDescent="0.25">
      <c r="A295" s="25" t="s">
        <v>263</v>
      </c>
      <c r="B295" s="15" t="s">
        <v>50</v>
      </c>
      <c r="C295" s="21" t="s">
        <v>61</v>
      </c>
      <c r="D295" s="17">
        <v>33577.46</v>
      </c>
      <c r="E295" s="17">
        <v>28043.692114091518</v>
      </c>
      <c r="F295" s="22">
        <v>5403.92</v>
      </c>
      <c r="G295" s="22">
        <v>3242.36</v>
      </c>
      <c r="H295" s="22">
        <v>307.60000000000002</v>
      </c>
      <c r="I295" s="22">
        <v>920.2</v>
      </c>
      <c r="J295" s="22">
        <v>510.58</v>
      </c>
      <c r="K295" s="18">
        <v>0</v>
      </c>
      <c r="L295" s="22">
        <v>0</v>
      </c>
      <c r="M295" s="22">
        <v>4000</v>
      </c>
      <c r="N295" s="22">
        <v>19192.8</v>
      </c>
      <c r="O295" s="19">
        <v>5010.3599999999997</v>
      </c>
      <c r="P295" s="19">
        <v>91.09388590847999</v>
      </c>
      <c r="Q295" s="19">
        <v>432.31400000000008</v>
      </c>
    </row>
    <row r="296" spans="1:17" x14ac:dyDescent="0.25">
      <c r="A296" s="20" t="s">
        <v>264</v>
      </c>
      <c r="B296" s="15" t="s">
        <v>50</v>
      </c>
      <c r="C296" s="21" t="s">
        <v>61</v>
      </c>
      <c r="D296" s="17">
        <v>26591.028199999997</v>
      </c>
      <c r="E296" s="17">
        <v>22687.493245888771</v>
      </c>
      <c r="F296" s="22">
        <v>8314.2707999999984</v>
      </c>
      <c r="G296" s="22">
        <v>4988.5582999999997</v>
      </c>
      <c r="H296" s="22">
        <v>562.50259999999992</v>
      </c>
      <c r="I296" s="22">
        <v>1466.2394999999999</v>
      </c>
      <c r="J296" s="22">
        <v>933.87469999999985</v>
      </c>
      <c r="K296" s="18">
        <v>0</v>
      </c>
      <c r="L296" s="22">
        <v>0</v>
      </c>
      <c r="M296" s="22">
        <v>4000</v>
      </c>
      <c r="N296" s="22">
        <v>6325.5822999999991</v>
      </c>
      <c r="O296" s="19">
        <v>3098.24</v>
      </c>
      <c r="P296" s="19">
        <v>140.15349911122559</v>
      </c>
      <c r="Q296" s="19">
        <v>665.14145499999995</v>
      </c>
    </row>
    <row r="297" spans="1:17" x14ac:dyDescent="0.25">
      <c r="A297" s="20" t="s">
        <v>265</v>
      </c>
      <c r="B297" s="15" t="s">
        <v>50</v>
      </c>
      <c r="C297" s="21" t="s">
        <v>61</v>
      </c>
      <c r="D297" s="17">
        <v>18420.967399999998</v>
      </c>
      <c r="E297" s="17">
        <v>16291.708315632586</v>
      </c>
      <c r="F297" s="22">
        <v>7349.5895</v>
      </c>
      <c r="G297" s="22">
        <v>4409.7536999999993</v>
      </c>
      <c r="H297" s="22">
        <v>562.50259999999992</v>
      </c>
      <c r="I297" s="22">
        <v>1466.2394999999999</v>
      </c>
      <c r="J297" s="22">
        <v>933.87469999999985</v>
      </c>
      <c r="K297" s="18">
        <v>0</v>
      </c>
      <c r="L297" s="22">
        <v>0</v>
      </c>
      <c r="M297" s="22">
        <v>3699.0073999999995</v>
      </c>
      <c r="N297" s="22">
        <v>0</v>
      </c>
      <c r="O297" s="19">
        <v>1417.4</v>
      </c>
      <c r="P297" s="19">
        <v>123.89192436741115</v>
      </c>
      <c r="Q297" s="19">
        <v>587.96716000000004</v>
      </c>
    </row>
    <row r="298" spans="1:17" x14ac:dyDescent="0.25">
      <c r="A298" s="20" t="s">
        <v>266</v>
      </c>
      <c r="B298" s="15" t="s">
        <v>50</v>
      </c>
      <c r="C298" s="21" t="s">
        <v>61</v>
      </c>
      <c r="D298" s="17">
        <v>16157.74023906042</v>
      </c>
      <c r="E298" s="17">
        <v>14193.476888071735</v>
      </c>
      <c r="F298" s="22">
        <v>6973.4087511049511</v>
      </c>
      <c r="G298" s="22">
        <v>4184.0452506629699</v>
      </c>
      <c r="H298" s="22">
        <v>562.50891132975005</v>
      </c>
      <c r="I298" s="22">
        <v>1466.22478490565</v>
      </c>
      <c r="J298" s="22">
        <v>933.86292288134996</v>
      </c>
      <c r="K298" s="18">
        <v>0</v>
      </c>
      <c r="L298" s="22">
        <v>0</v>
      </c>
      <c r="M298" s="22">
        <v>2037.68961817575</v>
      </c>
      <c r="N298" s="22">
        <v>0</v>
      </c>
      <c r="O298" s="19">
        <v>1288.8399999999999</v>
      </c>
      <c r="P298" s="19">
        <v>117.55065090029014</v>
      </c>
      <c r="Q298" s="19">
        <v>557.87270008839607</v>
      </c>
    </row>
    <row r="299" spans="1:17" x14ac:dyDescent="0.25">
      <c r="A299" s="25" t="s">
        <v>267</v>
      </c>
      <c r="B299" s="15" t="s">
        <v>50</v>
      </c>
      <c r="C299" s="21" t="s">
        <v>61</v>
      </c>
      <c r="D299" s="17">
        <v>16397.002799999998</v>
      </c>
      <c r="E299" s="17">
        <v>15049.492118719672</v>
      </c>
      <c r="F299" s="22">
        <v>5340.3471</v>
      </c>
      <c r="G299" s="22">
        <v>3204.2207999999996</v>
      </c>
      <c r="H299" s="22">
        <v>487.70149999999995</v>
      </c>
      <c r="I299" s="22">
        <v>1491.0686999999998</v>
      </c>
      <c r="J299" s="22">
        <v>827.30559999999991</v>
      </c>
      <c r="K299" s="18">
        <v>0</v>
      </c>
      <c r="L299" s="22">
        <v>800.44909999999993</v>
      </c>
      <c r="M299" s="22">
        <v>4000</v>
      </c>
      <c r="N299" s="22">
        <v>245.91</v>
      </c>
      <c r="O299" s="19">
        <v>830.26</v>
      </c>
      <c r="P299" s="19">
        <v>90.022286280326398</v>
      </c>
      <c r="Q299" s="19">
        <v>427.22839500000003</v>
      </c>
    </row>
    <row r="300" spans="1:17" x14ac:dyDescent="0.25">
      <c r="A300" s="25" t="s">
        <v>268</v>
      </c>
      <c r="B300" s="15" t="s">
        <v>50</v>
      </c>
      <c r="C300" s="21" t="s">
        <v>61</v>
      </c>
      <c r="D300" s="17">
        <v>11678.524899999999</v>
      </c>
      <c r="E300" s="17">
        <v>10480.201407647997</v>
      </c>
      <c r="F300" s="22">
        <v>5045</v>
      </c>
      <c r="G300" s="22">
        <v>3027</v>
      </c>
      <c r="H300" s="22">
        <v>487.70149999999995</v>
      </c>
      <c r="I300" s="22">
        <v>1491.0686999999998</v>
      </c>
      <c r="J300" s="22">
        <v>827.30559999999991</v>
      </c>
      <c r="K300" s="18">
        <v>0</v>
      </c>
      <c r="L300" s="22">
        <v>800.44909999999993</v>
      </c>
      <c r="M300" s="22">
        <v>0</v>
      </c>
      <c r="N300" s="22">
        <v>0</v>
      </c>
      <c r="O300" s="19">
        <v>709.68</v>
      </c>
      <c r="P300" s="19">
        <v>85.043492351999987</v>
      </c>
      <c r="Q300" s="19">
        <v>403.6</v>
      </c>
    </row>
    <row r="301" spans="1:17" x14ac:dyDescent="0.25">
      <c r="A301" s="20" t="s">
        <v>269</v>
      </c>
      <c r="B301" s="15" t="s">
        <v>50</v>
      </c>
      <c r="C301" s="21" t="s">
        <v>61</v>
      </c>
      <c r="D301" s="17">
        <v>10888.879099999996</v>
      </c>
      <c r="E301" s="17">
        <v>9690.5331983304804</v>
      </c>
      <c r="F301" s="22">
        <v>5045.030099999999</v>
      </c>
      <c r="G301" s="22">
        <v>3027.0096999999996</v>
      </c>
      <c r="H301" s="22">
        <v>498.42319999999995</v>
      </c>
      <c r="I301" s="22">
        <v>1491.0896</v>
      </c>
      <c r="J301" s="22">
        <v>827.32650000000001</v>
      </c>
      <c r="K301" s="18">
        <v>0</v>
      </c>
      <c r="L301" s="22">
        <v>0</v>
      </c>
      <c r="M301" s="22">
        <v>0</v>
      </c>
      <c r="N301" s="22">
        <v>0</v>
      </c>
      <c r="O301" s="19">
        <v>709.7</v>
      </c>
      <c r="P301" s="19">
        <v>85.043911669516774</v>
      </c>
      <c r="Q301" s="19">
        <v>403.60198999999994</v>
      </c>
    </row>
    <row r="302" spans="1:17" x14ac:dyDescent="0.25">
      <c r="A302" s="25" t="s">
        <v>270</v>
      </c>
      <c r="B302" s="15" t="s">
        <v>50</v>
      </c>
      <c r="C302" s="21" t="s">
        <v>61</v>
      </c>
      <c r="D302" s="17">
        <v>10888.879099999996</v>
      </c>
      <c r="E302" s="17">
        <v>9690.5331983304804</v>
      </c>
      <c r="F302" s="22">
        <v>5045.030099999999</v>
      </c>
      <c r="G302" s="22">
        <v>3027.0096999999996</v>
      </c>
      <c r="H302" s="22">
        <v>498.42319999999995</v>
      </c>
      <c r="I302" s="22">
        <v>1491.0896</v>
      </c>
      <c r="J302" s="22">
        <v>827.32650000000001</v>
      </c>
      <c r="K302" s="18">
        <v>0</v>
      </c>
      <c r="L302" s="22">
        <v>0</v>
      </c>
      <c r="M302" s="22">
        <v>0</v>
      </c>
      <c r="N302" s="22">
        <v>0</v>
      </c>
      <c r="O302" s="19">
        <v>709.7</v>
      </c>
      <c r="P302" s="19">
        <v>85.043911669516774</v>
      </c>
      <c r="Q302" s="19">
        <v>403.60198999999994</v>
      </c>
    </row>
    <row r="303" spans="1:17" x14ac:dyDescent="0.25">
      <c r="A303" s="25" t="s">
        <v>271</v>
      </c>
      <c r="B303" s="15" t="s">
        <v>50</v>
      </c>
      <c r="C303" s="21" t="s">
        <v>61</v>
      </c>
      <c r="D303" s="17">
        <v>29669.996500000001</v>
      </c>
      <c r="E303" s="17">
        <v>25285.454592831233</v>
      </c>
      <c r="F303" s="22">
        <v>6122.6549999999997</v>
      </c>
      <c r="G303" s="22">
        <v>3673.5929999999998</v>
      </c>
      <c r="H303" s="22">
        <v>359.89800000000002</v>
      </c>
      <c r="I303" s="22">
        <v>1215.7529999999999</v>
      </c>
      <c r="J303" s="22">
        <v>669.32249999999999</v>
      </c>
      <c r="K303" s="18">
        <v>0</v>
      </c>
      <c r="L303" s="22">
        <v>768.07499999999993</v>
      </c>
      <c r="M303" s="22">
        <v>4000</v>
      </c>
      <c r="N303" s="22">
        <v>12860.7</v>
      </c>
      <c r="O303" s="19">
        <v>3791.52</v>
      </c>
      <c r="P303" s="19">
        <v>103.20950716876798</v>
      </c>
      <c r="Q303" s="19">
        <v>489.81240000000003</v>
      </c>
    </row>
    <row r="304" spans="1:17" x14ac:dyDescent="0.25">
      <c r="A304" s="25" t="s">
        <v>272</v>
      </c>
      <c r="B304" s="15" t="s">
        <v>50</v>
      </c>
      <c r="C304" s="21" t="s">
        <v>61</v>
      </c>
      <c r="D304" s="17">
        <v>19099.996999999999</v>
      </c>
      <c r="E304" s="17">
        <v>17187.917993224648</v>
      </c>
      <c r="F304" s="22">
        <v>5693.5361999999996</v>
      </c>
      <c r="G304" s="22">
        <v>3416.1258999999995</v>
      </c>
      <c r="H304" s="22">
        <v>487.70149999999995</v>
      </c>
      <c r="I304" s="22">
        <v>1491.0686999999998</v>
      </c>
      <c r="J304" s="22">
        <v>827.30559999999991</v>
      </c>
      <c r="K304" s="18">
        <v>0</v>
      </c>
      <c r="L304" s="22">
        <v>800.44909999999993</v>
      </c>
      <c r="M304" s="22">
        <v>4000</v>
      </c>
      <c r="N304" s="22">
        <v>2383.81</v>
      </c>
      <c r="O304" s="19">
        <v>1360.62</v>
      </c>
      <c r="P304" s="19">
        <v>95.975901775353577</v>
      </c>
      <c r="Q304" s="19">
        <v>455.48310500000002</v>
      </c>
    </row>
    <row r="305" spans="1:17" x14ac:dyDescent="0.25">
      <c r="A305" s="25" t="s">
        <v>273</v>
      </c>
      <c r="B305" s="15" t="s">
        <v>50</v>
      </c>
      <c r="C305" s="21" t="s">
        <v>61</v>
      </c>
      <c r="D305" s="17">
        <v>15910.0013</v>
      </c>
      <c r="E305" s="17">
        <v>14606.570618719674</v>
      </c>
      <c r="F305" s="22">
        <v>5340.3471</v>
      </c>
      <c r="G305" s="22">
        <v>3204.2207999999996</v>
      </c>
      <c r="H305" s="22">
        <v>487.70149999999995</v>
      </c>
      <c r="I305" s="22">
        <v>1491.0686999999998</v>
      </c>
      <c r="J305" s="22">
        <v>827.30559999999991</v>
      </c>
      <c r="K305" s="18">
        <v>0</v>
      </c>
      <c r="L305" s="22">
        <v>800.44909999999993</v>
      </c>
      <c r="M305" s="22">
        <v>3758.9085000000005</v>
      </c>
      <c r="N305" s="22">
        <v>0</v>
      </c>
      <c r="O305" s="19">
        <v>786.18</v>
      </c>
      <c r="P305" s="19">
        <v>90.022286280326398</v>
      </c>
      <c r="Q305" s="19">
        <v>427.22839500000003</v>
      </c>
    </row>
    <row r="306" spans="1:17" x14ac:dyDescent="0.25">
      <c r="A306" s="25" t="s">
        <v>274</v>
      </c>
      <c r="B306" s="15" t="s">
        <v>50</v>
      </c>
      <c r="C306" s="21" t="s">
        <v>61</v>
      </c>
      <c r="D306" s="17">
        <v>13253.998799999999</v>
      </c>
      <c r="E306" s="17">
        <v>12022.708023747897</v>
      </c>
      <c r="F306" s="22">
        <v>5138.4112999999998</v>
      </c>
      <c r="G306" s="22">
        <v>3083.0426000000002</v>
      </c>
      <c r="H306" s="22">
        <v>487.70149999999995</v>
      </c>
      <c r="I306" s="22">
        <v>1491.0686999999998</v>
      </c>
      <c r="J306" s="22">
        <v>827.30559999999991</v>
      </c>
      <c r="K306" s="18">
        <v>0</v>
      </c>
      <c r="L306" s="22">
        <v>800.44909999999993</v>
      </c>
      <c r="M306" s="22">
        <v>1426.02</v>
      </c>
      <c r="N306" s="22">
        <v>0</v>
      </c>
      <c r="O306" s="19">
        <v>733.6</v>
      </c>
      <c r="P306" s="19">
        <v>86.618081252102414</v>
      </c>
      <c r="Q306" s="19">
        <v>411.07269500000007</v>
      </c>
    </row>
    <row r="307" spans="1:17" x14ac:dyDescent="0.25">
      <c r="A307" s="25" t="s">
        <v>275</v>
      </c>
      <c r="B307" s="15" t="s">
        <v>50</v>
      </c>
      <c r="C307" s="21" t="s">
        <v>61</v>
      </c>
      <c r="D307" s="17">
        <v>15190.999099999997</v>
      </c>
      <c r="E307" s="17">
        <v>14139.329209656316</v>
      </c>
      <c r="F307" s="22">
        <v>4353.74</v>
      </c>
      <c r="G307" s="22">
        <v>2612.2399999999998</v>
      </c>
      <c r="H307" s="22">
        <v>498.4</v>
      </c>
      <c r="I307" s="22">
        <v>1491.06</v>
      </c>
      <c r="J307" s="22">
        <v>827.32</v>
      </c>
      <c r="K307" s="18">
        <v>0</v>
      </c>
      <c r="L307" s="22">
        <v>800.44909999999993</v>
      </c>
      <c r="M307" s="22">
        <v>4000</v>
      </c>
      <c r="N307" s="22">
        <v>607.79</v>
      </c>
      <c r="O307" s="19">
        <v>629.98</v>
      </c>
      <c r="P307" s="19">
        <v>73.390890343679985</v>
      </c>
      <c r="Q307" s="19">
        <v>348.29899999999998</v>
      </c>
    </row>
    <row r="308" spans="1:17" x14ac:dyDescent="0.25">
      <c r="A308" s="14" t="s">
        <v>434</v>
      </c>
      <c r="B308" s="15" t="s">
        <v>375</v>
      </c>
      <c r="C308" s="16" t="s">
        <v>61</v>
      </c>
      <c r="D308" s="17">
        <v>12750.718538013956</v>
      </c>
      <c r="E308" s="17">
        <v>11292.053699596159</v>
      </c>
      <c r="F308" s="18">
        <v>4863.5047906692616</v>
      </c>
      <c r="G308" s="18">
        <v>4328.5192636956435</v>
      </c>
      <c r="H308" s="18">
        <v>470.0987121780812</v>
      </c>
      <c r="I308" s="18">
        <v>1406.3872432120561</v>
      </c>
      <c r="J308" s="18">
        <v>780.28568434917099</v>
      </c>
      <c r="K308" s="18">
        <v>901.92284390974282</v>
      </c>
      <c r="L308" s="18">
        <v>0</v>
      </c>
      <c r="M308" s="18">
        <v>0</v>
      </c>
      <c r="N308" s="18">
        <v>0</v>
      </c>
      <c r="O308" s="19">
        <v>902.22</v>
      </c>
      <c r="P308" s="19">
        <v>96.843635699551768</v>
      </c>
      <c r="Q308" s="19">
        <v>459.6012027182453</v>
      </c>
    </row>
    <row r="309" spans="1:17" x14ac:dyDescent="0.25">
      <c r="A309" s="14" t="s">
        <v>435</v>
      </c>
      <c r="B309" s="15" t="s">
        <v>375</v>
      </c>
      <c r="C309" s="16" t="s">
        <v>61</v>
      </c>
      <c r="D309" s="17">
        <v>14278.199224583503</v>
      </c>
      <c r="E309" s="17">
        <v>12433.987401876115</v>
      </c>
      <c r="F309" s="18">
        <v>5671.6956301240489</v>
      </c>
      <c r="G309" s="18">
        <v>5047.8091108104027</v>
      </c>
      <c r="H309" s="18">
        <v>470.0987121780812</v>
      </c>
      <c r="I309" s="18">
        <v>1406.3872432120561</v>
      </c>
      <c r="J309" s="18">
        <v>780.28568434917099</v>
      </c>
      <c r="K309" s="18">
        <v>901.92284390974282</v>
      </c>
      <c r="L309" s="18">
        <v>0</v>
      </c>
      <c r="M309" s="18">
        <v>0</v>
      </c>
      <c r="N309" s="18">
        <v>0</v>
      </c>
      <c r="O309" s="19">
        <v>1195.3</v>
      </c>
      <c r="P309" s="19">
        <v>112.93658566066486</v>
      </c>
      <c r="Q309" s="19">
        <v>535.97523704672255</v>
      </c>
    </row>
    <row r="310" spans="1:17" x14ac:dyDescent="0.25">
      <c r="A310" s="14" t="s">
        <v>436</v>
      </c>
      <c r="B310" s="15" t="s">
        <v>375</v>
      </c>
      <c r="C310" s="16" t="s">
        <v>61</v>
      </c>
      <c r="D310" s="17">
        <v>13924.969636465699</v>
      </c>
      <c r="E310" s="17">
        <v>12177.60078446445</v>
      </c>
      <c r="F310" s="18">
        <v>5484.801668156957</v>
      </c>
      <c r="G310" s="18">
        <v>4881.4734846596921</v>
      </c>
      <c r="H310" s="18">
        <v>470.0987121780812</v>
      </c>
      <c r="I310" s="18">
        <v>1406.3872432120561</v>
      </c>
      <c r="J310" s="18">
        <v>780.28568434917099</v>
      </c>
      <c r="K310" s="18">
        <v>901.92284390974282</v>
      </c>
      <c r="L310" s="18">
        <v>0</v>
      </c>
      <c r="M310" s="18">
        <v>0</v>
      </c>
      <c r="N310" s="18">
        <v>0</v>
      </c>
      <c r="O310" s="19">
        <v>1119.8399999999999</v>
      </c>
      <c r="P310" s="19">
        <v>109.21509436041752</v>
      </c>
      <c r="Q310" s="19">
        <v>518.31375764083248</v>
      </c>
    </row>
    <row r="311" spans="1:17" x14ac:dyDescent="0.25">
      <c r="A311" s="14" t="s">
        <v>276</v>
      </c>
      <c r="B311" s="15" t="s">
        <v>50</v>
      </c>
      <c r="C311" s="16" t="s">
        <v>56</v>
      </c>
      <c r="D311" s="17">
        <v>15736.760000000002</v>
      </c>
      <c r="E311" s="17">
        <v>14257.047569345375</v>
      </c>
      <c r="F311" s="18">
        <v>4019.4564000000005</v>
      </c>
      <c r="G311" s="18">
        <v>2411.6738399999999</v>
      </c>
      <c r="H311" s="18">
        <v>266.84440000000001</v>
      </c>
      <c r="I311" s="18">
        <v>798.47680000000003</v>
      </c>
      <c r="J311" s="18">
        <v>443.0376</v>
      </c>
      <c r="K311" s="18">
        <v>0</v>
      </c>
      <c r="L311" s="18">
        <v>0</v>
      </c>
      <c r="M311" s="18">
        <v>4000</v>
      </c>
      <c r="N311" s="18">
        <v>3797.2709600000012</v>
      </c>
      <c r="O311" s="19">
        <v>1090.4000000000001</v>
      </c>
      <c r="P311" s="19">
        <v>67.755918654627848</v>
      </c>
      <c r="Q311" s="19">
        <v>321.55651200000005</v>
      </c>
    </row>
    <row r="312" spans="1:17" x14ac:dyDescent="0.25">
      <c r="A312" s="25" t="s">
        <v>277</v>
      </c>
      <c r="B312" s="15" t="s">
        <v>50</v>
      </c>
      <c r="C312" s="21" t="s">
        <v>80</v>
      </c>
      <c r="D312" s="17">
        <v>44247.319999999992</v>
      </c>
      <c r="E312" s="17">
        <v>35888.291288501758</v>
      </c>
      <c r="F312" s="22">
        <v>3606.02</v>
      </c>
      <c r="G312" s="22">
        <v>2163.62</v>
      </c>
      <c r="H312" s="22">
        <v>255.8</v>
      </c>
      <c r="I312" s="22">
        <v>765.44</v>
      </c>
      <c r="J312" s="22">
        <v>424.7</v>
      </c>
      <c r="K312" s="18">
        <v>0</v>
      </c>
      <c r="L312" s="22">
        <v>0</v>
      </c>
      <c r="M312" s="22">
        <v>4000</v>
      </c>
      <c r="N312" s="22">
        <v>33031.74</v>
      </c>
      <c r="O312" s="19">
        <v>8009.76</v>
      </c>
      <c r="P312" s="19">
        <v>60.786711498239981</v>
      </c>
      <c r="Q312" s="19">
        <v>288.48199999999997</v>
      </c>
    </row>
    <row r="313" spans="1:17" x14ac:dyDescent="0.25">
      <c r="A313" s="25" t="s">
        <v>278</v>
      </c>
      <c r="B313" s="15" t="s">
        <v>50</v>
      </c>
      <c r="C313" s="21" t="s">
        <v>61</v>
      </c>
      <c r="D313" s="17">
        <v>14690.129299999999</v>
      </c>
      <c r="E313" s="17">
        <v>13577.677577436971</v>
      </c>
      <c r="F313" s="22">
        <v>4655.6421999999993</v>
      </c>
      <c r="G313" s="22">
        <v>2793.3894999999998</v>
      </c>
      <c r="H313" s="22">
        <v>374.88329999999996</v>
      </c>
      <c r="I313" s="22">
        <v>1121.5357999999999</v>
      </c>
      <c r="J313" s="22">
        <v>622.31839999999988</v>
      </c>
      <c r="K313" s="18">
        <v>0</v>
      </c>
      <c r="L313" s="22">
        <v>800.44909999999993</v>
      </c>
      <c r="M313" s="22">
        <v>4000</v>
      </c>
      <c r="N313" s="22">
        <v>321.911</v>
      </c>
      <c r="O313" s="19">
        <v>661.52</v>
      </c>
      <c r="P313" s="19">
        <v>78.480137563027199</v>
      </c>
      <c r="Q313" s="19">
        <v>372.45158500000002</v>
      </c>
    </row>
    <row r="314" spans="1:17" x14ac:dyDescent="0.25">
      <c r="A314" s="14" t="s">
        <v>279</v>
      </c>
      <c r="B314" s="15" t="s">
        <v>50</v>
      </c>
      <c r="C314" s="16" t="s">
        <v>128</v>
      </c>
      <c r="D314" s="17">
        <v>85068.256980000006</v>
      </c>
      <c r="E314" s="17">
        <v>63884.687315967596</v>
      </c>
      <c r="F314" s="18">
        <v>5245.9785000000002</v>
      </c>
      <c r="G314" s="18">
        <v>3147.5870999999997</v>
      </c>
      <c r="H314" s="18">
        <v>222.30600000000001</v>
      </c>
      <c r="I314" s="18">
        <v>665.00700000000006</v>
      </c>
      <c r="J314" s="18">
        <v>369.05400000000003</v>
      </c>
      <c r="K314" s="18">
        <v>0</v>
      </c>
      <c r="L314" s="18">
        <v>0</v>
      </c>
      <c r="M314" s="18">
        <v>4000</v>
      </c>
      <c r="N314" s="18">
        <v>71418.324380000005</v>
      </c>
      <c r="O314" s="19">
        <v>20675.46</v>
      </c>
      <c r="P314" s="19">
        <v>88.431384032409596</v>
      </c>
      <c r="Q314" s="19">
        <v>419.67828000000003</v>
      </c>
    </row>
    <row r="315" spans="1:17" x14ac:dyDescent="0.25">
      <c r="A315" s="14" t="s">
        <v>280</v>
      </c>
      <c r="B315" s="15" t="s">
        <v>50</v>
      </c>
      <c r="C315" s="16" t="s">
        <v>51</v>
      </c>
      <c r="D315" s="17">
        <v>9142.4575999999979</v>
      </c>
      <c r="E315" s="17">
        <v>8861.904890534357</v>
      </c>
      <c r="F315" s="18">
        <v>2896.5666000000001</v>
      </c>
      <c r="G315" s="18">
        <v>1737.9399600000002</v>
      </c>
      <c r="H315" s="18">
        <v>276.76600000000002</v>
      </c>
      <c r="I315" s="18">
        <v>827.96600000000012</v>
      </c>
      <c r="J315" s="18">
        <v>459.404</v>
      </c>
      <c r="K315" s="18">
        <v>0</v>
      </c>
      <c r="L315" s="18">
        <v>0</v>
      </c>
      <c r="M315" s="18">
        <v>2943.8150399999986</v>
      </c>
      <c r="N315" s="18">
        <v>0</v>
      </c>
      <c r="O315" s="19">
        <v>0</v>
      </c>
      <c r="P315" s="19">
        <v>48.827381465640954</v>
      </c>
      <c r="Q315" s="19">
        <v>231.72532799999999</v>
      </c>
    </row>
    <row r="316" spans="1:17" x14ac:dyDescent="0.25">
      <c r="A316" s="14" t="s">
        <v>281</v>
      </c>
      <c r="B316" s="15" t="s">
        <v>50</v>
      </c>
      <c r="C316" s="16" t="s">
        <v>51</v>
      </c>
      <c r="D316" s="17">
        <v>7771.088960000001</v>
      </c>
      <c r="E316" s="17">
        <v>7532.6191569542061</v>
      </c>
      <c r="F316" s="18">
        <v>2462.0816100000002</v>
      </c>
      <c r="G316" s="18">
        <v>1477.2489659999999</v>
      </c>
      <c r="H316" s="18">
        <v>276.76600000000002</v>
      </c>
      <c r="I316" s="18">
        <v>827.96600000000012</v>
      </c>
      <c r="J316" s="18">
        <v>459.404</v>
      </c>
      <c r="K316" s="18">
        <v>0</v>
      </c>
      <c r="L316" s="18">
        <v>0</v>
      </c>
      <c r="M316" s="18">
        <v>2267.6223840000007</v>
      </c>
      <c r="N316" s="18">
        <v>0</v>
      </c>
      <c r="O316" s="19">
        <v>0</v>
      </c>
      <c r="P316" s="19">
        <v>41.503274245794806</v>
      </c>
      <c r="Q316" s="19">
        <v>196.96652880000002</v>
      </c>
    </row>
    <row r="317" spans="1:17" x14ac:dyDescent="0.25">
      <c r="A317" s="14" t="s">
        <v>282</v>
      </c>
      <c r="B317" s="15" t="s">
        <v>50</v>
      </c>
      <c r="C317" s="16" t="s">
        <v>51</v>
      </c>
      <c r="D317" s="17">
        <v>6948.2677759999997</v>
      </c>
      <c r="E317" s="17">
        <v>6751.8808793740509</v>
      </c>
      <c r="F317" s="18">
        <v>2027.59662</v>
      </c>
      <c r="G317" s="18">
        <v>1216.5579719999998</v>
      </c>
      <c r="H317" s="18">
        <v>276.76600000000002</v>
      </c>
      <c r="I317" s="18">
        <v>827.96600000000012</v>
      </c>
      <c r="J317" s="18">
        <v>459.404</v>
      </c>
      <c r="K317" s="18">
        <v>0</v>
      </c>
      <c r="L317" s="18">
        <v>0</v>
      </c>
      <c r="M317" s="18">
        <v>2139.9771840000003</v>
      </c>
      <c r="N317" s="18">
        <v>0</v>
      </c>
      <c r="O317" s="19">
        <v>0</v>
      </c>
      <c r="P317" s="19">
        <v>34.179167025948665</v>
      </c>
      <c r="Q317" s="19">
        <v>162.20772959999999</v>
      </c>
    </row>
    <row r="318" spans="1:17" x14ac:dyDescent="0.25">
      <c r="A318" s="14" t="s">
        <v>437</v>
      </c>
      <c r="B318" s="15" t="s">
        <v>375</v>
      </c>
      <c r="C318" s="16" t="s">
        <v>61</v>
      </c>
      <c r="D318" s="17">
        <v>15422.539959945534</v>
      </c>
      <c r="E318" s="17">
        <v>13264.634765909113</v>
      </c>
      <c r="F318" s="18">
        <v>6277.1669186753879</v>
      </c>
      <c r="G318" s="18">
        <v>5586.678557621095</v>
      </c>
      <c r="H318" s="18">
        <v>470.0987121780812</v>
      </c>
      <c r="I318" s="18">
        <v>1406.3872432120561</v>
      </c>
      <c r="J318" s="18">
        <v>780.28568434917099</v>
      </c>
      <c r="K318" s="18">
        <v>901.92284390974282</v>
      </c>
      <c r="L318" s="18">
        <v>0</v>
      </c>
      <c r="M318" s="18">
        <v>0</v>
      </c>
      <c r="N318" s="18">
        <v>0</v>
      </c>
      <c r="O318" s="19">
        <v>1439.72</v>
      </c>
      <c r="P318" s="19">
        <v>124.99292022159685</v>
      </c>
      <c r="Q318" s="19">
        <v>593.19227381482415</v>
      </c>
    </row>
    <row r="319" spans="1:17" x14ac:dyDescent="0.25">
      <c r="A319" s="14" t="s">
        <v>438</v>
      </c>
      <c r="B319" s="15" t="s">
        <v>375</v>
      </c>
      <c r="C319" s="16" t="s">
        <v>61</v>
      </c>
      <c r="D319" s="17">
        <v>15153.654517487234</v>
      </c>
      <c r="E319" s="17">
        <v>13069.446469343458</v>
      </c>
      <c r="F319" s="18">
        <v>6134.8994888032712</v>
      </c>
      <c r="G319" s="18">
        <v>5460.0605450349112</v>
      </c>
      <c r="H319" s="18">
        <v>470.0987121780812</v>
      </c>
      <c r="I319" s="18">
        <v>1406.3872432120561</v>
      </c>
      <c r="J319" s="18">
        <v>780.28568434917099</v>
      </c>
      <c r="K319" s="18">
        <v>901.92284390974282</v>
      </c>
      <c r="L319" s="18">
        <v>0</v>
      </c>
      <c r="M319" s="18">
        <v>0</v>
      </c>
      <c r="N319" s="18">
        <v>0</v>
      </c>
      <c r="O319" s="19">
        <v>1382.3</v>
      </c>
      <c r="P319" s="19">
        <v>122.16004645186609</v>
      </c>
      <c r="Q319" s="19">
        <v>579.74800169190917</v>
      </c>
    </row>
    <row r="320" spans="1:17" x14ac:dyDescent="0.25">
      <c r="A320" s="14" t="s">
        <v>439</v>
      </c>
      <c r="B320" s="15" t="s">
        <v>375</v>
      </c>
      <c r="C320" s="16" t="s">
        <v>61</v>
      </c>
      <c r="D320" s="17">
        <v>14278.199224583503</v>
      </c>
      <c r="E320" s="17">
        <v>12433.987401876115</v>
      </c>
      <c r="F320" s="18">
        <v>5671.6956301240489</v>
      </c>
      <c r="G320" s="18">
        <v>5047.8091108104027</v>
      </c>
      <c r="H320" s="18">
        <v>470.0987121780812</v>
      </c>
      <c r="I320" s="18">
        <v>1406.3872432120561</v>
      </c>
      <c r="J320" s="18">
        <v>780.28568434917099</v>
      </c>
      <c r="K320" s="18">
        <v>901.92284390974282</v>
      </c>
      <c r="L320" s="18">
        <v>0</v>
      </c>
      <c r="M320" s="18">
        <v>0</v>
      </c>
      <c r="N320" s="18">
        <v>0</v>
      </c>
      <c r="O320" s="19">
        <v>1195.3</v>
      </c>
      <c r="P320" s="19">
        <v>112.93658566066486</v>
      </c>
      <c r="Q320" s="19">
        <v>535.97523704672255</v>
      </c>
    </row>
    <row r="321" spans="1:17" x14ac:dyDescent="0.25">
      <c r="A321" s="14" t="s">
        <v>440</v>
      </c>
      <c r="B321" s="15" t="s">
        <v>375</v>
      </c>
      <c r="C321" s="16" t="s">
        <v>61</v>
      </c>
      <c r="D321" s="17">
        <v>13331.020625334284</v>
      </c>
      <c r="E321" s="17">
        <v>11733.246842594464</v>
      </c>
      <c r="F321" s="18">
        <v>5170.5429321085894</v>
      </c>
      <c r="G321" s="18">
        <v>4601.7832095766444</v>
      </c>
      <c r="H321" s="18">
        <v>470.0987121780812</v>
      </c>
      <c r="I321" s="18">
        <v>1406.3872432120561</v>
      </c>
      <c r="J321" s="18">
        <v>780.28568434917099</v>
      </c>
      <c r="K321" s="18">
        <v>901.92284390974282</v>
      </c>
      <c r="L321" s="18">
        <v>0</v>
      </c>
      <c r="M321" s="18">
        <v>0</v>
      </c>
      <c r="N321" s="18">
        <v>0</v>
      </c>
      <c r="O321" s="19">
        <v>1006.2</v>
      </c>
      <c r="P321" s="19">
        <v>102.95747565555722</v>
      </c>
      <c r="Q321" s="19">
        <v>488.61630708426168</v>
      </c>
    </row>
    <row r="322" spans="1:17" x14ac:dyDescent="0.25">
      <c r="A322" s="23" t="s">
        <v>283</v>
      </c>
      <c r="B322" s="15" t="s">
        <v>50</v>
      </c>
      <c r="C322" s="16" t="s">
        <v>51</v>
      </c>
      <c r="D322" s="17">
        <v>10187.829599999999</v>
      </c>
      <c r="E322" s="17">
        <v>9860.878780570767</v>
      </c>
      <c r="F322" s="18">
        <v>3158.7894000000001</v>
      </c>
      <c r="G322" s="18">
        <v>1895.2736400000001</v>
      </c>
      <c r="H322" s="18">
        <v>276.76600000000002</v>
      </c>
      <c r="I322" s="18">
        <v>827.96600000000012</v>
      </c>
      <c r="J322" s="18">
        <v>459.404</v>
      </c>
      <c r="K322" s="18">
        <v>0</v>
      </c>
      <c r="L322" s="18">
        <v>0</v>
      </c>
      <c r="M322" s="18">
        <v>3569.6305600000001</v>
      </c>
      <c r="N322" s="18">
        <v>0</v>
      </c>
      <c r="O322" s="19">
        <v>21</v>
      </c>
      <c r="P322" s="19">
        <v>53.247667429232628</v>
      </c>
      <c r="Q322" s="19">
        <v>252.70315200000002</v>
      </c>
    </row>
    <row r="323" spans="1:17" x14ac:dyDescent="0.25">
      <c r="A323" s="14" t="s">
        <v>284</v>
      </c>
      <c r="B323" s="15" t="s">
        <v>50</v>
      </c>
      <c r="C323" s="16" t="s">
        <v>51</v>
      </c>
      <c r="D323" s="17">
        <v>8150.2636800000009</v>
      </c>
      <c r="E323" s="17">
        <v>7905.7494286279807</v>
      </c>
      <c r="F323" s="18">
        <v>2524.4875200000001</v>
      </c>
      <c r="G323" s="18">
        <v>1514.6925120000001</v>
      </c>
      <c r="H323" s="18">
        <v>297.58440000000002</v>
      </c>
      <c r="I323" s="18">
        <v>890.29399999999998</v>
      </c>
      <c r="J323" s="18">
        <v>494.00240000000002</v>
      </c>
      <c r="K323" s="18">
        <v>0</v>
      </c>
      <c r="L323" s="18">
        <v>0</v>
      </c>
      <c r="M323" s="18">
        <v>2429.2028480000008</v>
      </c>
      <c r="N323" s="18">
        <v>0</v>
      </c>
      <c r="O323" s="19">
        <v>0</v>
      </c>
      <c r="P323" s="19">
        <v>42.555249772019707</v>
      </c>
      <c r="Q323" s="19">
        <v>201.95900160000002</v>
      </c>
    </row>
    <row r="324" spans="1:17" x14ac:dyDescent="0.25">
      <c r="A324" s="14" t="s">
        <v>285</v>
      </c>
      <c r="B324" s="15" t="s">
        <v>50</v>
      </c>
      <c r="C324" s="16" t="s">
        <v>51</v>
      </c>
      <c r="D324" s="17">
        <v>6297.4812000000011</v>
      </c>
      <c r="E324" s="17">
        <v>6113.9107083424615</v>
      </c>
      <c r="F324" s="18">
        <v>1895.2736400000001</v>
      </c>
      <c r="G324" s="18">
        <v>1137.164184</v>
      </c>
      <c r="H324" s="18">
        <v>297.58440000000002</v>
      </c>
      <c r="I324" s="18">
        <v>890.29399999999998</v>
      </c>
      <c r="J324" s="18">
        <v>494.00240000000002</v>
      </c>
      <c r="K324" s="18">
        <v>0</v>
      </c>
      <c r="L324" s="18">
        <v>0</v>
      </c>
      <c r="M324" s="18">
        <v>1583.1625760000004</v>
      </c>
      <c r="N324" s="18">
        <v>0</v>
      </c>
      <c r="O324" s="19">
        <v>0</v>
      </c>
      <c r="P324" s="19">
        <v>31.948600457539584</v>
      </c>
      <c r="Q324" s="19">
        <v>151.62189120000002</v>
      </c>
    </row>
    <row r="325" spans="1:17" x14ac:dyDescent="0.25">
      <c r="A325" s="14" t="s">
        <v>441</v>
      </c>
      <c r="B325" s="15" t="s">
        <v>375</v>
      </c>
      <c r="C325" s="16" t="s">
        <v>61</v>
      </c>
      <c r="D325" s="17">
        <v>15153.60321326238</v>
      </c>
      <c r="E325" s="17">
        <v>13069.418270851458</v>
      </c>
      <c r="F325" s="18">
        <v>6134.8723437107565</v>
      </c>
      <c r="G325" s="18">
        <v>5460.0363859025738</v>
      </c>
      <c r="H325" s="18">
        <v>470.0987121780812</v>
      </c>
      <c r="I325" s="18">
        <v>1406.3872432120561</v>
      </c>
      <c r="J325" s="18">
        <v>780.28568434917099</v>
      </c>
      <c r="K325" s="18">
        <v>901.92284390974282</v>
      </c>
      <c r="L325" s="18">
        <v>0</v>
      </c>
      <c r="M325" s="18">
        <v>0</v>
      </c>
      <c r="N325" s="18">
        <v>0</v>
      </c>
      <c r="O325" s="19">
        <v>1382.28</v>
      </c>
      <c r="P325" s="19">
        <v>122.15950593025384</v>
      </c>
      <c r="Q325" s="19">
        <v>579.74543648066651</v>
      </c>
    </row>
    <row r="326" spans="1:17" x14ac:dyDescent="0.25">
      <c r="A326" s="14" t="s">
        <v>442</v>
      </c>
      <c r="B326" s="15" t="s">
        <v>375</v>
      </c>
      <c r="C326" s="16" t="s">
        <v>61</v>
      </c>
      <c r="D326" s="17">
        <v>15961.59345048348</v>
      </c>
      <c r="E326" s="17">
        <v>13655.916321340394</v>
      </c>
      <c r="F326" s="18">
        <v>6562.3804057325015</v>
      </c>
      <c r="G326" s="18">
        <v>5840.518561101926</v>
      </c>
      <c r="H326" s="18">
        <v>470.0987121780812</v>
      </c>
      <c r="I326" s="18">
        <v>1406.3872432120561</v>
      </c>
      <c r="J326" s="18">
        <v>780.28568434917099</v>
      </c>
      <c r="K326" s="18">
        <v>901.92284390974282</v>
      </c>
      <c r="L326" s="18">
        <v>0</v>
      </c>
      <c r="M326" s="18">
        <v>0</v>
      </c>
      <c r="N326" s="18">
        <v>0</v>
      </c>
      <c r="O326" s="19">
        <v>1554.86</v>
      </c>
      <c r="P326" s="19">
        <v>130.67218080136425</v>
      </c>
      <c r="Q326" s="19">
        <v>620.14494834172137</v>
      </c>
    </row>
    <row r="327" spans="1:17" x14ac:dyDescent="0.25">
      <c r="A327" s="14" t="s">
        <v>443</v>
      </c>
      <c r="B327" s="15" t="s">
        <v>375</v>
      </c>
      <c r="C327" s="16" t="s">
        <v>61</v>
      </c>
      <c r="D327" s="17">
        <v>13924.969636465699</v>
      </c>
      <c r="E327" s="17">
        <v>12177.60078446445</v>
      </c>
      <c r="F327" s="18">
        <v>5484.801668156957</v>
      </c>
      <c r="G327" s="18">
        <v>4881.4734846596921</v>
      </c>
      <c r="H327" s="18">
        <v>470.0987121780812</v>
      </c>
      <c r="I327" s="18">
        <v>1406.3872432120561</v>
      </c>
      <c r="J327" s="18">
        <v>780.28568434917099</v>
      </c>
      <c r="K327" s="18">
        <v>901.92284390974282</v>
      </c>
      <c r="L327" s="18">
        <v>0</v>
      </c>
      <c r="M327" s="18">
        <v>0</v>
      </c>
      <c r="N327" s="18">
        <v>0</v>
      </c>
      <c r="O327" s="19">
        <v>1119.8399999999999</v>
      </c>
      <c r="P327" s="19">
        <v>109.21509436041752</v>
      </c>
      <c r="Q327" s="19">
        <v>518.31375764083248</v>
      </c>
    </row>
    <row r="328" spans="1:17" x14ac:dyDescent="0.25">
      <c r="A328" s="24" t="s">
        <v>286</v>
      </c>
      <c r="B328" s="15" t="s">
        <v>50</v>
      </c>
      <c r="C328" s="16" t="s">
        <v>51</v>
      </c>
      <c r="D328" s="17">
        <v>9748.1416000000008</v>
      </c>
      <c r="E328" s="17">
        <v>9225.7142724459318</v>
      </c>
      <c r="F328" s="18">
        <v>3769.5508</v>
      </c>
      <c r="G328" s="18">
        <v>2261.7304799999997</v>
      </c>
      <c r="H328" s="18">
        <v>231.9068</v>
      </c>
      <c r="I328" s="18">
        <v>693.72760000000005</v>
      </c>
      <c r="J328" s="18">
        <v>384.97080000000005</v>
      </c>
      <c r="K328" s="18">
        <v>0</v>
      </c>
      <c r="L328" s="18">
        <v>0</v>
      </c>
      <c r="M328" s="18">
        <v>2406.2551200000016</v>
      </c>
      <c r="N328" s="18">
        <v>0</v>
      </c>
      <c r="O328" s="19">
        <v>157.32</v>
      </c>
      <c r="P328" s="19">
        <v>63.54326355406846</v>
      </c>
      <c r="Q328" s="19">
        <v>301.56406399999997</v>
      </c>
    </row>
    <row r="329" spans="1:17" x14ac:dyDescent="0.25">
      <c r="A329" s="14" t="s">
        <v>287</v>
      </c>
      <c r="B329" s="15" t="s">
        <v>50</v>
      </c>
      <c r="C329" s="16" t="s">
        <v>51</v>
      </c>
      <c r="D329" s="17">
        <v>7798.513280000001</v>
      </c>
      <c r="E329" s="17">
        <v>7506.4274179567456</v>
      </c>
      <c r="F329" s="18">
        <v>3015.6406400000001</v>
      </c>
      <c r="G329" s="18">
        <v>1809.3843840000002</v>
      </c>
      <c r="H329" s="18">
        <v>231.9068</v>
      </c>
      <c r="I329" s="18">
        <v>693.72760000000005</v>
      </c>
      <c r="J329" s="18">
        <v>384.97080000000005</v>
      </c>
      <c r="K329" s="18">
        <v>0</v>
      </c>
      <c r="L329" s="18">
        <v>0</v>
      </c>
      <c r="M329" s="18">
        <v>1662.883056000001</v>
      </c>
      <c r="N329" s="18">
        <v>0</v>
      </c>
      <c r="O329" s="19">
        <v>0</v>
      </c>
      <c r="P329" s="19">
        <v>50.834610843254779</v>
      </c>
      <c r="Q329" s="19">
        <v>241.25125120000004</v>
      </c>
    </row>
    <row r="330" spans="1:17" x14ac:dyDescent="0.25">
      <c r="A330" s="14" t="s">
        <v>288</v>
      </c>
      <c r="B330" s="15" t="s">
        <v>50</v>
      </c>
      <c r="C330" s="16" t="s">
        <v>51</v>
      </c>
      <c r="D330" s="17">
        <v>5901.2107999999998</v>
      </c>
      <c r="E330" s="17">
        <v>5682.1464034675591</v>
      </c>
      <c r="F330" s="18">
        <v>2261.7304799999997</v>
      </c>
      <c r="G330" s="18">
        <v>1357.0382879999997</v>
      </c>
      <c r="H330" s="18">
        <v>231.9068</v>
      </c>
      <c r="I330" s="18">
        <v>693.72760000000005</v>
      </c>
      <c r="J330" s="18">
        <v>384.97080000000005</v>
      </c>
      <c r="K330" s="18">
        <v>0</v>
      </c>
      <c r="L330" s="18">
        <v>0</v>
      </c>
      <c r="M330" s="18">
        <v>971.83683199999973</v>
      </c>
      <c r="N330" s="18">
        <v>0</v>
      </c>
      <c r="O330" s="19">
        <v>0</v>
      </c>
      <c r="P330" s="19">
        <v>38.125958132441077</v>
      </c>
      <c r="Q330" s="19">
        <v>180.9384384</v>
      </c>
    </row>
    <row r="331" spans="1:17" x14ac:dyDescent="0.25">
      <c r="A331" s="14" t="s">
        <v>444</v>
      </c>
      <c r="B331" s="15" t="s">
        <v>375</v>
      </c>
      <c r="C331" s="16" t="s">
        <v>61</v>
      </c>
      <c r="D331" s="17">
        <v>17045.446504742991</v>
      </c>
      <c r="E331" s="17">
        <v>14442.637663306825</v>
      </c>
      <c r="F331" s="18">
        <v>7135.8476302084327</v>
      </c>
      <c r="G331" s="18">
        <v>6350.9043908855056</v>
      </c>
      <c r="H331" s="18">
        <v>470.0987121780812</v>
      </c>
      <c r="I331" s="18">
        <v>1406.3872432120561</v>
      </c>
      <c r="J331" s="18">
        <v>780.28568434917099</v>
      </c>
      <c r="K331" s="18">
        <v>901.92284390974282</v>
      </c>
      <c r="L331" s="18">
        <v>0</v>
      </c>
      <c r="M331" s="18">
        <v>0</v>
      </c>
      <c r="N331" s="18">
        <v>0</v>
      </c>
      <c r="O331" s="19">
        <v>1786.38</v>
      </c>
      <c r="P331" s="19">
        <v>142.09124038146962</v>
      </c>
      <c r="Q331" s="19">
        <v>674.33760105469696</v>
      </c>
    </row>
    <row r="332" spans="1:17" x14ac:dyDescent="0.25">
      <c r="A332" s="14" t="s">
        <v>289</v>
      </c>
      <c r="B332" s="15" t="s">
        <v>50</v>
      </c>
      <c r="C332" s="16" t="s">
        <v>51</v>
      </c>
      <c r="D332" s="17">
        <v>10197.200000000001</v>
      </c>
      <c r="E332" s="17">
        <v>9671.5709997852682</v>
      </c>
      <c r="F332" s="18">
        <v>3781.3380000000002</v>
      </c>
      <c r="G332" s="18">
        <v>2268.8028000000004</v>
      </c>
      <c r="H332" s="18">
        <v>297.58440000000002</v>
      </c>
      <c r="I332" s="18">
        <v>890.29399999999998</v>
      </c>
      <c r="J332" s="18">
        <v>494.00240000000002</v>
      </c>
      <c r="K332" s="18">
        <v>0</v>
      </c>
      <c r="L332" s="18">
        <v>0</v>
      </c>
      <c r="M332" s="18">
        <v>2465.1783999999998</v>
      </c>
      <c r="N332" s="18">
        <v>0</v>
      </c>
      <c r="O332" s="19">
        <v>159.38</v>
      </c>
      <c r="P332" s="19">
        <v>63.741960214732799</v>
      </c>
      <c r="Q332" s="19">
        <v>302.50704000000007</v>
      </c>
    </row>
    <row r="333" spans="1:17" x14ac:dyDescent="0.25">
      <c r="A333" s="14" t="s">
        <v>290</v>
      </c>
      <c r="B333" s="15" t="s">
        <v>50</v>
      </c>
      <c r="C333" s="16" t="s">
        <v>51</v>
      </c>
      <c r="D333" s="17">
        <v>9072.0312000000013</v>
      </c>
      <c r="E333" s="17">
        <v>8776.1198618067792</v>
      </c>
      <c r="F333" s="18">
        <v>3044.1928000000003</v>
      </c>
      <c r="G333" s="18">
        <v>1826.51568</v>
      </c>
      <c r="H333" s="18">
        <v>276.76600000000002</v>
      </c>
      <c r="I333" s="18">
        <v>827.96600000000012</v>
      </c>
      <c r="J333" s="18">
        <v>459.404</v>
      </c>
      <c r="K333" s="18">
        <v>0</v>
      </c>
      <c r="L333" s="18">
        <v>0</v>
      </c>
      <c r="M333" s="18">
        <v>2637.1867200000006</v>
      </c>
      <c r="N333" s="18">
        <v>0</v>
      </c>
      <c r="O333" s="19">
        <v>1.06</v>
      </c>
      <c r="P333" s="19">
        <v>51.315914193223684</v>
      </c>
      <c r="Q333" s="19">
        <v>243.53542400000003</v>
      </c>
    </row>
    <row r="334" spans="1:17" x14ac:dyDescent="0.25">
      <c r="A334" s="14" t="s">
        <v>291</v>
      </c>
      <c r="B334" s="15" t="s">
        <v>50</v>
      </c>
      <c r="C334" s="16" t="s">
        <v>51</v>
      </c>
      <c r="D334" s="17">
        <v>8243.4292000000005</v>
      </c>
      <c r="E334" s="17">
        <v>7992.8055625357601</v>
      </c>
      <c r="F334" s="18">
        <v>2587.5638800000002</v>
      </c>
      <c r="G334" s="18">
        <v>1552.5383280000001</v>
      </c>
      <c r="H334" s="18">
        <v>276.76600000000002</v>
      </c>
      <c r="I334" s="18">
        <v>827.96600000000012</v>
      </c>
      <c r="J334" s="18">
        <v>459.404</v>
      </c>
      <c r="K334" s="18">
        <v>0</v>
      </c>
      <c r="L334" s="18">
        <v>0</v>
      </c>
      <c r="M334" s="18">
        <v>2539.1909919999994</v>
      </c>
      <c r="N334" s="18">
        <v>0</v>
      </c>
      <c r="O334" s="19">
        <v>0</v>
      </c>
      <c r="P334" s="19">
        <v>43.618527064240126</v>
      </c>
      <c r="Q334" s="19">
        <v>207.00511040000004</v>
      </c>
    </row>
    <row r="335" spans="1:17" x14ac:dyDescent="0.25">
      <c r="A335" s="14" t="s">
        <v>292</v>
      </c>
      <c r="B335" s="15" t="s">
        <v>50</v>
      </c>
      <c r="C335" s="16" t="s">
        <v>51</v>
      </c>
      <c r="D335" s="17">
        <v>7414.8271999999997</v>
      </c>
      <c r="E335" s="17">
        <v>7208.4312632647434</v>
      </c>
      <c r="F335" s="18">
        <v>2130.93496</v>
      </c>
      <c r="G335" s="18">
        <v>1278.560976</v>
      </c>
      <c r="H335" s="18">
        <v>276.76600000000002</v>
      </c>
      <c r="I335" s="18">
        <v>827.96600000000012</v>
      </c>
      <c r="J335" s="18">
        <v>459.404</v>
      </c>
      <c r="K335" s="18">
        <v>0</v>
      </c>
      <c r="L335" s="18">
        <v>0</v>
      </c>
      <c r="M335" s="18">
        <v>2441.195264</v>
      </c>
      <c r="N335" s="18">
        <v>0</v>
      </c>
      <c r="O335" s="19">
        <v>0</v>
      </c>
      <c r="P335" s="19">
        <v>35.921139935256576</v>
      </c>
      <c r="Q335" s="19">
        <v>170.47479680000004</v>
      </c>
    </row>
    <row r="336" spans="1:17" x14ac:dyDescent="0.25">
      <c r="A336" s="14" t="s">
        <v>293</v>
      </c>
      <c r="B336" s="15" t="s">
        <v>50</v>
      </c>
      <c r="C336" s="16" t="s">
        <v>51</v>
      </c>
      <c r="D336" s="17">
        <v>17729.190908</v>
      </c>
      <c r="E336" s="17">
        <v>15813.672629473269</v>
      </c>
      <c r="F336" s="18">
        <v>4089.3104000000003</v>
      </c>
      <c r="G336" s="18">
        <v>2453.5862400000001</v>
      </c>
      <c r="H336" s="18">
        <v>263.96120000000002</v>
      </c>
      <c r="I336" s="18">
        <v>789.91200000000003</v>
      </c>
      <c r="J336" s="18">
        <v>438.28880000000004</v>
      </c>
      <c r="K336" s="18">
        <v>0</v>
      </c>
      <c r="L336" s="18">
        <v>0</v>
      </c>
      <c r="M336" s="18">
        <v>4000</v>
      </c>
      <c r="N336" s="18">
        <v>5694.1322679999985</v>
      </c>
      <c r="O336" s="19">
        <v>1519.44</v>
      </c>
      <c r="P336" s="19">
        <v>68.933446526730251</v>
      </c>
      <c r="Q336" s="19">
        <v>327.14483200000006</v>
      </c>
    </row>
    <row r="337" spans="1:17" x14ac:dyDescent="0.25">
      <c r="A337" s="24" t="s">
        <v>294</v>
      </c>
      <c r="B337" s="15" t="s">
        <v>50</v>
      </c>
      <c r="C337" s="16" t="s">
        <v>51</v>
      </c>
      <c r="D337" s="17">
        <v>22953.198124499999</v>
      </c>
      <c r="E337" s="17">
        <v>20010.37637895131</v>
      </c>
      <c r="F337" s="18">
        <v>3317.486535</v>
      </c>
      <c r="G337" s="18">
        <v>1990.491921</v>
      </c>
      <c r="H337" s="18">
        <v>275.46050000000002</v>
      </c>
      <c r="I337" s="18">
        <v>824.06049999999993</v>
      </c>
      <c r="J337" s="18">
        <v>457.23699999999997</v>
      </c>
      <c r="K337" s="18">
        <v>0</v>
      </c>
      <c r="L337" s="18">
        <v>0</v>
      </c>
      <c r="M337" s="18">
        <v>4000</v>
      </c>
      <c r="N337" s="18">
        <v>12088.461668499998</v>
      </c>
      <c r="O337" s="19">
        <v>2621.5</v>
      </c>
      <c r="P337" s="19">
        <v>55.922822748688887</v>
      </c>
      <c r="Q337" s="19">
        <v>265.39892279999998</v>
      </c>
    </row>
    <row r="338" spans="1:17" x14ac:dyDescent="0.25">
      <c r="A338" s="14" t="s">
        <v>295</v>
      </c>
      <c r="B338" s="15" t="s">
        <v>50</v>
      </c>
      <c r="C338" s="16" t="s">
        <v>51</v>
      </c>
      <c r="D338" s="17">
        <v>19528.240110999999</v>
      </c>
      <c r="E338" s="17">
        <v>17269.41962059202</v>
      </c>
      <c r="F338" s="18">
        <v>3771.7515999999996</v>
      </c>
      <c r="G338" s="18">
        <v>2263.0509599999996</v>
      </c>
      <c r="H338" s="18">
        <v>272.48539999999997</v>
      </c>
      <c r="I338" s="18">
        <v>815.17739999999992</v>
      </c>
      <c r="J338" s="18">
        <v>452.32069999999999</v>
      </c>
      <c r="K338" s="18">
        <v>0</v>
      </c>
      <c r="L338" s="18">
        <v>0</v>
      </c>
      <c r="M338" s="18">
        <v>4000</v>
      </c>
      <c r="N338" s="18">
        <v>7953.4540510000006</v>
      </c>
      <c r="O338" s="19">
        <v>1893.5</v>
      </c>
      <c r="P338" s="19">
        <v>63.580362407976956</v>
      </c>
      <c r="Q338" s="19">
        <v>301.74012799999997</v>
      </c>
    </row>
    <row r="339" spans="1:17" x14ac:dyDescent="0.25">
      <c r="A339" s="14" t="s">
        <v>296</v>
      </c>
      <c r="B339" s="15" t="s">
        <v>50</v>
      </c>
      <c r="C339" s="16" t="s">
        <v>51</v>
      </c>
      <c r="D339" s="17">
        <v>16605.514799999997</v>
      </c>
      <c r="E339" s="17">
        <v>15000.187082231412</v>
      </c>
      <c r="F339" s="18">
        <v>3486.4570240000003</v>
      </c>
      <c r="G339" s="18">
        <v>2091.8742144000003</v>
      </c>
      <c r="H339" s="18">
        <v>273.77679999999998</v>
      </c>
      <c r="I339" s="18">
        <v>819.04079999999999</v>
      </c>
      <c r="J339" s="18">
        <v>454.46440000000001</v>
      </c>
      <c r="K339" s="18">
        <v>0</v>
      </c>
      <c r="L339" s="18">
        <v>0</v>
      </c>
      <c r="M339" s="18">
        <v>4000</v>
      </c>
      <c r="N339" s="18">
        <v>5479.9015615999997</v>
      </c>
      <c r="O339" s="19">
        <v>1267.6400000000001</v>
      </c>
      <c r="P339" s="19">
        <v>58.771155848586844</v>
      </c>
      <c r="Q339" s="19">
        <v>278.91656191999999</v>
      </c>
    </row>
    <row r="340" spans="1:17" x14ac:dyDescent="0.25">
      <c r="A340" s="14" t="s">
        <v>297</v>
      </c>
      <c r="B340" s="15" t="s">
        <v>50</v>
      </c>
      <c r="C340" s="16" t="s">
        <v>51</v>
      </c>
      <c r="D340" s="17">
        <v>13082.901600000001</v>
      </c>
      <c r="E340" s="17">
        <v>12143.376994259801</v>
      </c>
      <c r="F340" s="18">
        <v>3259.0793920000001</v>
      </c>
      <c r="G340" s="18">
        <v>1955.4476351999999</v>
      </c>
      <c r="H340" s="18">
        <v>273.77679999999998</v>
      </c>
      <c r="I340" s="18">
        <v>819.04079999999999</v>
      </c>
      <c r="J340" s="18">
        <v>454.46440000000001</v>
      </c>
      <c r="K340" s="18">
        <v>0</v>
      </c>
      <c r="L340" s="18">
        <v>0</v>
      </c>
      <c r="M340" s="18">
        <v>4000</v>
      </c>
      <c r="N340" s="18">
        <v>2321.0925728000016</v>
      </c>
      <c r="O340" s="19">
        <v>623.86</v>
      </c>
      <c r="P340" s="19">
        <v>54.938254380200739</v>
      </c>
      <c r="Q340" s="19">
        <v>260.72635136000002</v>
      </c>
    </row>
    <row r="341" spans="1:17" x14ac:dyDescent="0.25">
      <c r="A341" s="24" t="s">
        <v>298</v>
      </c>
      <c r="B341" s="15" t="s">
        <v>50</v>
      </c>
      <c r="C341" s="16" t="s">
        <v>51</v>
      </c>
      <c r="D341" s="17">
        <v>12930.05032</v>
      </c>
      <c r="E341" s="17">
        <v>12039.835231433341</v>
      </c>
      <c r="F341" s="18">
        <v>3030.1902</v>
      </c>
      <c r="G341" s="18">
        <v>1818.1141200000002</v>
      </c>
      <c r="H341" s="18">
        <v>276.76600000000002</v>
      </c>
      <c r="I341" s="18">
        <v>827.96600000000012</v>
      </c>
      <c r="J341" s="18">
        <v>459.404</v>
      </c>
      <c r="K341" s="18">
        <v>0</v>
      </c>
      <c r="L341" s="18">
        <v>0</v>
      </c>
      <c r="M341" s="18">
        <v>4000</v>
      </c>
      <c r="N341" s="18">
        <v>2517.61</v>
      </c>
      <c r="O341" s="19">
        <v>596.72</v>
      </c>
      <c r="P341" s="19">
        <v>51.07987256666113</v>
      </c>
      <c r="Q341" s="19">
        <v>242.41521600000002</v>
      </c>
    </row>
    <row r="342" spans="1:17" x14ac:dyDescent="0.25">
      <c r="A342" s="24" t="s">
        <v>299</v>
      </c>
      <c r="B342" s="15" t="s">
        <v>50</v>
      </c>
      <c r="C342" s="16" t="s">
        <v>51</v>
      </c>
      <c r="D342" s="17">
        <v>9881.5346719999998</v>
      </c>
      <c r="E342" s="17">
        <v>9632.063846718338</v>
      </c>
      <c r="F342" s="18">
        <v>2575.66167</v>
      </c>
      <c r="G342" s="18">
        <v>1545.3970019999999</v>
      </c>
      <c r="H342" s="18">
        <v>276.76600000000002</v>
      </c>
      <c r="I342" s="18">
        <v>827.96600000000012</v>
      </c>
      <c r="J342" s="18">
        <v>459.404</v>
      </c>
      <c r="K342" s="18">
        <v>0</v>
      </c>
      <c r="L342" s="18">
        <v>0</v>
      </c>
      <c r="M342" s="18">
        <v>4000</v>
      </c>
      <c r="N342" s="18">
        <v>196.34</v>
      </c>
      <c r="O342" s="19">
        <v>0</v>
      </c>
      <c r="P342" s="19">
        <v>43.417891681661949</v>
      </c>
      <c r="Q342" s="19">
        <v>206.05293360000002</v>
      </c>
    </row>
    <row r="343" spans="1:17" x14ac:dyDescent="0.25">
      <c r="A343" s="24" t="s">
        <v>300</v>
      </c>
      <c r="B343" s="15" t="s">
        <v>50</v>
      </c>
      <c r="C343" s="16" t="s">
        <v>51</v>
      </c>
      <c r="D343" s="17">
        <v>8563.9944000000014</v>
      </c>
      <c r="E343" s="17">
        <v>8343.8730835750066</v>
      </c>
      <c r="F343" s="18">
        <v>2272.6426500000002</v>
      </c>
      <c r="G343" s="18">
        <v>1363.5855899999999</v>
      </c>
      <c r="H343" s="18">
        <v>276.76600000000002</v>
      </c>
      <c r="I343" s="18">
        <v>827.96600000000012</v>
      </c>
      <c r="J343" s="18">
        <v>459.404</v>
      </c>
      <c r="K343" s="18">
        <v>0</v>
      </c>
      <c r="L343" s="18">
        <v>0</v>
      </c>
      <c r="M343" s="18">
        <v>3363.6301600000002</v>
      </c>
      <c r="N343" s="18">
        <v>0</v>
      </c>
      <c r="O343" s="19">
        <v>0</v>
      </c>
      <c r="P343" s="19">
        <v>38.309904424995842</v>
      </c>
      <c r="Q343" s="19">
        <v>181.81141200000002</v>
      </c>
    </row>
    <row r="344" spans="1:17" x14ac:dyDescent="0.25">
      <c r="A344" s="14" t="s">
        <v>301</v>
      </c>
      <c r="B344" s="15" t="s">
        <v>50</v>
      </c>
      <c r="C344" s="16" t="s">
        <v>51</v>
      </c>
      <c r="D344" s="17">
        <v>7905.2256000000007</v>
      </c>
      <c r="E344" s="17">
        <v>7714.453792431671</v>
      </c>
      <c r="F344" s="18">
        <v>1969.6236300000003</v>
      </c>
      <c r="G344" s="18">
        <v>1181.7741780000001</v>
      </c>
      <c r="H344" s="18">
        <v>276.76600000000002</v>
      </c>
      <c r="I344" s="18">
        <v>827.96600000000012</v>
      </c>
      <c r="J344" s="18">
        <v>459.404</v>
      </c>
      <c r="K344" s="18">
        <v>0</v>
      </c>
      <c r="L344" s="18">
        <v>0</v>
      </c>
      <c r="M344" s="18">
        <v>3189.6917920000005</v>
      </c>
      <c r="N344" s="18">
        <v>0</v>
      </c>
      <c r="O344" s="19">
        <v>0</v>
      </c>
      <c r="P344" s="19">
        <v>33.201917168329736</v>
      </c>
      <c r="Q344" s="19">
        <v>157.56989040000005</v>
      </c>
    </row>
    <row r="345" spans="1:17" x14ac:dyDescent="0.25">
      <c r="A345" s="14" t="s">
        <v>302</v>
      </c>
      <c r="B345" s="15" t="s">
        <v>50</v>
      </c>
      <c r="C345" s="16" t="s">
        <v>51</v>
      </c>
      <c r="D345" s="17">
        <v>8102.6400000000012</v>
      </c>
      <c r="E345" s="17">
        <v>7825.3562525411544</v>
      </c>
      <c r="F345" s="18">
        <v>2862.8162000000002</v>
      </c>
      <c r="G345" s="18">
        <v>1717.6897200000001</v>
      </c>
      <c r="H345" s="18">
        <v>297.58440000000002</v>
      </c>
      <c r="I345" s="18">
        <v>890.29399999999998</v>
      </c>
      <c r="J345" s="18">
        <v>494.00240000000002</v>
      </c>
      <c r="K345" s="18">
        <v>0</v>
      </c>
      <c r="L345" s="18">
        <v>0</v>
      </c>
      <c r="M345" s="18">
        <v>1840.2532800000008</v>
      </c>
      <c r="N345" s="18">
        <v>0</v>
      </c>
      <c r="O345" s="19">
        <v>0</v>
      </c>
      <c r="P345" s="19">
        <v>48.258451458846721</v>
      </c>
      <c r="Q345" s="19">
        <v>229.02529600000003</v>
      </c>
    </row>
    <row r="346" spans="1:17" x14ac:dyDescent="0.25">
      <c r="A346" s="14" t="s">
        <v>303</v>
      </c>
      <c r="B346" s="15" t="s">
        <v>50</v>
      </c>
      <c r="C346" s="16" t="s">
        <v>51</v>
      </c>
      <c r="D346" s="17">
        <v>8102.6400000000012</v>
      </c>
      <c r="E346" s="17">
        <v>7835.061496840849</v>
      </c>
      <c r="F346" s="18">
        <v>2762.6143999999999</v>
      </c>
      <c r="G346" s="18">
        <v>1657.56864</v>
      </c>
      <c r="H346" s="18">
        <v>297.58440000000002</v>
      </c>
      <c r="I346" s="18">
        <v>890.29399999999998</v>
      </c>
      <c r="J346" s="18">
        <v>494.00240000000002</v>
      </c>
      <c r="K346" s="18">
        <v>0</v>
      </c>
      <c r="L346" s="18">
        <v>0</v>
      </c>
      <c r="M346" s="18">
        <v>2000.5761600000012</v>
      </c>
      <c r="N346" s="18">
        <v>0</v>
      </c>
      <c r="O346" s="19">
        <v>0</v>
      </c>
      <c r="P346" s="19">
        <v>46.569351159152646</v>
      </c>
      <c r="Q346" s="19">
        <v>221.009152</v>
      </c>
    </row>
    <row r="347" spans="1:17" x14ac:dyDescent="0.25">
      <c r="A347" s="14" t="s">
        <v>304</v>
      </c>
      <c r="B347" s="15" t="s">
        <v>50</v>
      </c>
      <c r="C347" s="16" t="s">
        <v>80</v>
      </c>
      <c r="D347" s="17">
        <v>51842.016660000001</v>
      </c>
      <c r="E347" s="17">
        <v>40993.683500147505</v>
      </c>
      <c r="F347" s="18">
        <v>5196.250500000001</v>
      </c>
      <c r="G347" s="18">
        <v>3117.7503000000002</v>
      </c>
      <c r="H347" s="18">
        <v>222.30600000000001</v>
      </c>
      <c r="I347" s="18">
        <v>665.00700000000006</v>
      </c>
      <c r="J347" s="18">
        <v>369.05400000000003</v>
      </c>
      <c r="K347" s="18">
        <v>0</v>
      </c>
      <c r="L347" s="18">
        <v>0</v>
      </c>
      <c r="M347" s="18">
        <v>4000</v>
      </c>
      <c r="N347" s="18">
        <v>38271.648860000001</v>
      </c>
      <c r="O347" s="19">
        <v>10345.040000000001</v>
      </c>
      <c r="P347" s="19">
        <v>87.593119852492819</v>
      </c>
      <c r="Q347" s="19">
        <v>415.70004000000012</v>
      </c>
    </row>
    <row r="348" spans="1:17" x14ac:dyDescent="0.25">
      <c r="A348" s="14" t="s">
        <v>445</v>
      </c>
      <c r="B348" s="15" t="s">
        <v>375</v>
      </c>
      <c r="C348" s="16" t="s">
        <v>61</v>
      </c>
      <c r="D348" s="17">
        <v>13924.969636465699</v>
      </c>
      <c r="E348" s="17">
        <v>12177.60078446445</v>
      </c>
      <c r="F348" s="18">
        <v>5484.801668156957</v>
      </c>
      <c r="G348" s="18">
        <v>4881.4734846596921</v>
      </c>
      <c r="H348" s="18">
        <v>470.0987121780812</v>
      </c>
      <c r="I348" s="18">
        <v>1406.3872432120561</v>
      </c>
      <c r="J348" s="18">
        <v>780.28568434917099</v>
      </c>
      <c r="K348" s="18">
        <v>901.92284390974282</v>
      </c>
      <c r="L348" s="18">
        <v>0</v>
      </c>
      <c r="M348" s="18">
        <v>0</v>
      </c>
      <c r="N348" s="18">
        <v>0</v>
      </c>
      <c r="O348" s="19">
        <v>1119.8399999999999</v>
      </c>
      <c r="P348" s="19">
        <v>109.21509436041752</v>
      </c>
      <c r="Q348" s="19">
        <v>518.31375764083248</v>
      </c>
    </row>
    <row r="349" spans="1:17" x14ac:dyDescent="0.25">
      <c r="A349" s="14" t="s">
        <v>446</v>
      </c>
      <c r="B349" s="15" t="s">
        <v>375</v>
      </c>
      <c r="C349" s="16" t="s">
        <v>61</v>
      </c>
      <c r="D349" s="17">
        <v>13078.244709480048</v>
      </c>
      <c r="E349" s="17">
        <v>11541.07287251643</v>
      </c>
      <c r="F349" s="18">
        <v>5036.7990612862422</v>
      </c>
      <c r="G349" s="18">
        <v>4482.7511645447557</v>
      </c>
      <c r="H349" s="18">
        <v>470.0987121780812</v>
      </c>
      <c r="I349" s="18">
        <v>1406.3872432120561</v>
      </c>
      <c r="J349" s="18">
        <v>780.28568434917099</v>
      </c>
      <c r="K349" s="18">
        <v>901.92284390974282</v>
      </c>
      <c r="L349" s="18">
        <v>0</v>
      </c>
      <c r="M349" s="18">
        <v>0</v>
      </c>
      <c r="N349" s="18">
        <v>0</v>
      </c>
      <c r="O349" s="19">
        <v>960.9</v>
      </c>
      <c r="P349" s="19">
        <v>100.29432567206867</v>
      </c>
      <c r="Q349" s="19">
        <v>475.97751129154989</v>
      </c>
    </row>
    <row r="350" spans="1:17" x14ac:dyDescent="0.25">
      <c r="A350" s="14" t="s">
        <v>447</v>
      </c>
      <c r="B350" s="15" t="s">
        <v>375</v>
      </c>
      <c r="C350" s="16" t="s">
        <v>61</v>
      </c>
      <c r="D350" s="17">
        <v>12551.709449806407</v>
      </c>
      <c r="E350" s="17">
        <v>11140.771749132851</v>
      </c>
      <c r="F350" s="18">
        <v>4758.2089768028345</v>
      </c>
      <c r="G350" s="18">
        <v>4234.8059893545224</v>
      </c>
      <c r="H350" s="18">
        <v>470.0987121780812</v>
      </c>
      <c r="I350" s="18">
        <v>1406.3872432120561</v>
      </c>
      <c r="J350" s="18">
        <v>780.28568434917099</v>
      </c>
      <c r="K350" s="18">
        <v>901.92284390974282</v>
      </c>
      <c r="L350" s="18">
        <v>0</v>
      </c>
      <c r="M350" s="18">
        <v>0</v>
      </c>
      <c r="N350" s="18">
        <v>0</v>
      </c>
      <c r="O350" s="19">
        <v>866.54</v>
      </c>
      <c r="P350" s="19">
        <v>94.746952365686866</v>
      </c>
      <c r="Q350" s="19">
        <v>449.65074830786784</v>
      </c>
    </row>
    <row r="351" spans="1:17" x14ac:dyDescent="0.25">
      <c r="A351" s="14" t="s">
        <v>305</v>
      </c>
      <c r="B351" s="15" t="s">
        <v>50</v>
      </c>
      <c r="C351" s="16" t="s">
        <v>51</v>
      </c>
      <c r="D351" s="17">
        <v>10432.52</v>
      </c>
      <c r="E351" s="17">
        <v>9978.6073004478458</v>
      </c>
      <c r="F351" s="18">
        <v>3516.6559999999999</v>
      </c>
      <c r="G351" s="18">
        <v>2109.9936000000002</v>
      </c>
      <c r="H351" s="18">
        <v>276.76600000000002</v>
      </c>
      <c r="I351" s="18">
        <v>827.96600000000012</v>
      </c>
      <c r="J351" s="18">
        <v>459.404</v>
      </c>
      <c r="K351" s="18">
        <v>0</v>
      </c>
      <c r="L351" s="18">
        <v>0</v>
      </c>
      <c r="M351" s="18">
        <v>3241.7343999999998</v>
      </c>
      <c r="N351" s="18">
        <v>0</v>
      </c>
      <c r="O351" s="19">
        <v>113.3</v>
      </c>
      <c r="P351" s="19">
        <v>59.280219552153589</v>
      </c>
      <c r="Q351" s="19">
        <v>281.33248000000003</v>
      </c>
    </row>
    <row r="352" spans="1:17" x14ac:dyDescent="0.25">
      <c r="A352" s="14" t="s">
        <v>306</v>
      </c>
      <c r="B352" s="15" t="s">
        <v>50</v>
      </c>
      <c r="C352" s="16" t="s">
        <v>51</v>
      </c>
      <c r="D352" s="17">
        <v>9402.2000000000007</v>
      </c>
      <c r="E352" s="17">
        <v>9112.6792053806712</v>
      </c>
      <c r="F352" s="18">
        <v>2989.1576</v>
      </c>
      <c r="G352" s="18">
        <v>1793.4945599999999</v>
      </c>
      <c r="H352" s="18">
        <v>276.76600000000002</v>
      </c>
      <c r="I352" s="18">
        <v>827.96600000000012</v>
      </c>
      <c r="J352" s="18">
        <v>459.404</v>
      </c>
      <c r="K352" s="18">
        <v>0</v>
      </c>
      <c r="L352" s="18">
        <v>0</v>
      </c>
      <c r="M352" s="18">
        <v>3055.4118400000002</v>
      </c>
      <c r="N352" s="18">
        <v>0</v>
      </c>
      <c r="O352" s="19">
        <v>0</v>
      </c>
      <c r="P352" s="19">
        <v>50.388186619330554</v>
      </c>
      <c r="Q352" s="19">
        <v>239.132608</v>
      </c>
    </row>
    <row r="353" spans="1:17" x14ac:dyDescent="0.25">
      <c r="A353" s="14" t="s">
        <v>307</v>
      </c>
      <c r="B353" s="15" t="s">
        <v>50</v>
      </c>
      <c r="C353" s="16" t="s">
        <v>51</v>
      </c>
      <c r="D353" s="17">
        <v>8448.2000000000025</v>
      </c>
      <c r="E353" s="17">
        <v>8209.7711103134952</v>
      </c>
      <c r="F353" s="18">
        <v>2461.6592000000005</v>
      </c>
      <c r="G353" s="18">
        <v>1476.9955199999999</v>
      </c>
      <c r="H353" s="18">
        <v>276.76600000000002</v>
      </c>
      <c r="I353" s="18">
        <v>827.96600000000012</v>
      </c>
      <c r="J353" s="18">
        <v>459.404</v>
      </c>
      <c r="K353" s="18">
        <v>0</v>
      </c>
      <c r="L353" s="18">
        <v>0</v>
      </c>
      <c r="M353" s="18">
        <v>2945.4092800000012</v>
      </c>
      <c r="N353" s="18">
        <v>0</v>
      </c>
      <c r="O353" s="19">
        <v>0</v>
      </c>
      <c r="P353" s="19">
        <v>41.496153686507526</v>
      </c>
      <c r="Q353" s="19">
        <v>196.93273600000003</v>
      </c>
    </row>
    <row r="354" spans="1:17" x14ac:dyDescent="0.25">
      <c r="A354" s="14" t="s">
        <v>308</v>
      </c>
      <c r="B354" s="15" t="s">
        <v>50</v>
      </c>
      <c r="C354" s="16" t="s">
        <v>80</v>
      </c>
      <c r="D354" s="17">
        <v>35937.477135000001</v>
      </c>
      <c r="E354" s="17">
        <v>30012.197161603013</v>
      </c>
      <c r="F354" s="18">
        <v>3539.4450000000002</v>
      </c>
      <c r="G354" s="18">
        <v>2123.6669999999999</v>
      </c>
      <c r="H354" s="18">
        <v>294.77700000000004</v>
      </c>
      <c r="I354" s="18">
        <v>881.89499999999998</v>
      </c>
      <c r="J354" s="18">
        <v>489.34200000000004</v>
      </c>
      <c r="K354" s="18">
        <v>0</v>
      </c>
      <c r="L354" s="18">
        <v>0</v>
      </c>
      <c r="M354" s="18">
        <v>4000</v>
      </c>
      <c r="N354" s="18">
        <v>24608.351135000001</v>
      </c>
      <c r="O354" s="19">
        <v>5582.46</v>
      </c>
      <c r="P354" s="19">
        <v>59.664373396991998</v>
      </c>
      <c r="Q354" s="19">
        <v>283.15559999999999</v>
      </c>
    </row>
    <row r="355" spans="1:17" x14ac:dyDescent="0.25">
      <c r="A355" s="14" t="s">
        <v>309</v>
      </c>
      <c r="B355" s="15" t="s">
        <v>50</v>
      </c>
      <c r="C355" s="16" t="s">
        <v>80</v>
      </c>
      <c r="D355" s="17">
        <v>30469.836909999998</v>
      </c>
      <c r="E355" s="17">
        <v>25865.22970548529</v>
      </c>
      <c r="F355" s="18">
        <v>3200.6695499999996</v>
      </c>
      <c r="G355" s="18">
        <v>1920.4017299999998</v>
      </c>
      <c r="H355" s="18">
        <v>296.1807</v>
      </c>
      <c r="I355" s="18">
        <v>886.09449999999993</v>
      </c>
      <c r="J355" s="18">
        <v>491.67219999999998</v>
      </c>
      <c r="K355" s="18">
        <v>0</v>
      </c>
      <c r="L355" s="18">
        <v>0</v>
      </c>
      <c r="M355" s="18">
        <v>4000</v>
      </c>
      <c r="N355" s="18">
        <v>19674.818230000001</v>
      </c>
      <c r="O355" s="19">
        <v>4294.6000000000004</v>
      </c>
      <c r="P355" s="19">
        <v>53.953640514708468</v>
      </c>
      <c r="Q355" s="19">
        <v>256.05356399999999</v>
      </c>
    </row>
    <row r="356" spans="1:17" x14ac:dyDescent="0.25">
      <c r="A356" s="23" t="s">
        <v>310</v>
      </c>
      <c r="B356" s="15" t="s">
        <v>50</v>
      </c>
      <c r="C356" s="16" t="s">
        <v>128</v>
      </c>
      <c r="D356" s="17">
        <v>59627.04363</v>
      </c>
      <c r="E356" s="17">
        <v>46443.191487145858</v>
      </c>
      <c r="F356" s="18">
        <v>5196.2400000000007</v>
      </c>
      <c r="G356" s="18">
        <v>3117.7440000000001</v>
      </c>
      <c r="H356" s="18">
        <v>222.30600000000001</v>
      </c>
      <c r="I356" s="18">
        <v>665.00700000000006</v>
      </c>
      <c r="J356" s="18">
        <v>369.05400000000003</v>
      </c>
      <c r="K356" s="18">
        <v>0</v>
      </c>
      <c r="L356" s="18">
        <v>0</v>
      </c>
      <c r="M356" s="18">
        <v>4000</v>
      </c>
      <c r="N356" s="18">
        <v>46056.692629999998</v>
      </c>
      <c r="O356" s="19">
        <v>12680.56</v>
      </c>
      <c r="P356" s="19">
        <v>87.592942854143985</v>
      </c>
      <c r="Q356" s="19">
        <v>415.69920000000002</v>
      </c>
    </row>
    <row r="357" spans="1:17" x14ac:dyDescent="0.25">
      <c r="A357" s="14" t="s">
        <v>311</v>
      </c>
      <c r="B357" s="15" t="s">
        <v>50</v>
      </c>
      <c r="C357" s="16" t="s">
        <v>128</v>
      </c>
      <c r="D357" s="17">
        <v>55369.550669999997</v>
      </c>
      <c r="E357" s="17">
        <v>43609.377288455857</v>
      </c>
      <c r="F357" s="18">
        <v>5026.518</v>
      </c>
      <c r="G357" s="18">
        <v>3015.9108000000001</v>
      </c>
      <c r="H357" s="18">
        <v>298.91400000000004</v>
      </c>
      <c r="I357" s="18">
        <v>894.43200000000002</v>
      </c>
      <c r="J357" s="18">
        <v>496.31400000000002</v>
      </c>
      <c r="K357" s="18">
        <v>0</v>
      </c>
      <c r="L357" s="18">
        <v>0</v>
      </c>
      <c r="M357" s="18">
        <v>4000</v>
      </c>
      <c r="N357" s="18">
        <v>41637.461869999999</v>
      </c>
      <c r="O357" s="19">
        <v>11273.32</v>
      </c>
      <c r="P357" s="19">
        <v>84.731941544140795</v>
      </c>
      <c r="Q357" s="19">
        <v>402.12144000000001</v>
      </c>
    </row>
    <row r="358" spans="1:17" x14ac:dyDescent="0.25">
      <c r="A358" s="14" t="s">
        <v>312</v>
      </c>
      <c r="B358" s="15" t="s">
        <v>50</v>
      </c>
      <c r="C358" s="16" t="s">
        <v>128</v>
      </c>
      <c r="D358" s="17">
        <v>48151.665240000002</v>
      </c>
      <c r="E358" s="17">
        <v>38478.377999621225</v>
      </c>
      <c r="F358" s="18">
        <v>4728.6960000000008</v>
      </c>
      <c r="G358" s="18">
        <v>2837.2176000000004</v>
      </c>
      <c r="H358" s="18">
        <v>222.30600000000001</v>
      </c>
      <c r="I358" s="18">
        <v>665.00700000000006</v>
      </c>
      <c r="J358" s="18">
        <v>444.61200000000002</v>
      </c>
      <c r="K358" s="18">
        <v>0</v>
      </c>
      <c r="L358" s="18">
        <v>0</v>
      </c>
      <c r="M358" s="18">
        <v>4000</v>
      </c>
      <c r="N358" s="18">
        <v>35253.826639999999</v>
      </c>
      <c r="O358" s="19">
        <v>9215.2800000000007</v>
      </c>
      <c r="P358" s="19">
        <v>79.711560378777619</v>
      </c>
      <c r="Q358" s="19">
        <v>378.29568000000012</v>
      </c>
    </row>
    <row r="359" spans="1:17" x14ac:dyDescent="0.25">
      <c r="A359" s="14" t="s">
        <v>313</v>
      </c>
      <c r="B359" s="15" t="s">
        <v>50</v>
      </c>
      <c r="C359" s="16" t="s">
        <v>128</v>
      </c>
      <c r="D359" s="17">
        <v>67501.399999999994</v>
      </c>
      <c r="E359" s="17">
        <v>52036.062414344953</v>
      </c>
      <c r="F359" s="18">
        <v>5882.46</v>
      </c>
      <c r="G359" s="18">
        <v>3529.48</v>
      </c>
      <c r="H359" s="18">
        <v>309.94</v>
      </c>
      <c r="I359" s="18">
        <v>927.2</v>
      </c>
      <c r="J359" s="18">
        <v>514.48</v>
      </c>
      <c r="K359" s="18">
        <v>0</v>
      </c>
      <c r="L359" s="18">
        <v>0</v>
      </c>
      <c r="M359" s="18">
        <v>4000</v>
      </c>
      <c r="N359" s="18">
        <v>52337.84</v>
      </c>
      <c r="O359" s="19">
        <v>14895.58</v>
      </c>
      <c r="P359" s="19">
        <v>99.160585655039981</v>
      </c>
      <c r="Q359" s="19">
        <v>470.59700000000004</v>
      </c>
    </row>
    <row r="360" spans="1:17" x14ac:dyDescent="0.25">
      <c r="A360" s="14" t="s">
        <v>314</v>
      </c>
      <c r="B360" s="15" t="s">
        <v>50</v>
      </c>
      <c r="C360" s="16" t="s">
        <v>51</v>
      </c>
      <c r="D360" s="17">
        <v>18070.948776999998</v>
      </c>
      <c r="E360" s="17">
        <v>16117.048346975169</v>
      </c>
      <c r="F360" s="18">
        <v>3837.4148</v>
      </c>
      <c r="G360" s="18">
        <v>2302.4488799999999</v>
      </c>
      <c r="H360" s="18">
        <v>272.48539999999997</v>
      </c>
      <c r="I360" s="18">
        <v>815.17739999999992</v>
      </c>
      <c r="J360" s="18">
        <v>452.32069999999999</v>
      </c>
      <c r="K360" s="18">
        <v>0</v>
      </c>
      <c r="L360" s="18">
        <v>0</v>
      </c>
      <c r="M360" s="18">
        <v>4000</v>
      </c>
      <c r="N360" s="18">
        <v>6391.1015969999989</v>
      </c>
      <c r="O360" s="19">
        <v>1582.22</v>
      </c>
      <c r="P360" s="19">
        <v>64.687246024826877</v>
      </c>
      <c r="Q360" s="19">
        <v>306.99318400000004</v>
      </c>
    </row>
    <row r="361" spans="1:17" x14ac:dyDescent="0.25">
      <c r="A361" s="14" t="s">
        <v>315</v>
      </c>
      <c r="B361" s="15" t="s">
        <v>50</v>
      </c>
      <c r="C361" s="16" t="s">
        <v>51</v>
      </c>
      <c r="D361" s="17">
        <v>16937.421999999999</v>
      </c>
      <c r="E361" s="17">
        <v>15262.784246214514</v>
      </c>
      <c r="F361" s="18">
        <v>3470.0414400000004</v>
      </c>
      <c r="G361" s="18">
        <v>2082.0248640000004</v>
      </c>
      <c r="H361" s="18">
        <v>273.77679999999998</v>
      </c>
      <c r="I361" s="18">
        <v>819.04079999999999</v>
      </c>
      <c r="J361" s="18">
        <v>454.46440000000001</v>
      </c>
      <c r="K361" s="18">
        <v>0</v>
      </c>
      <c r="L361" s="18">
        <v>0</v>
      </c>
      <c r="M361" s="18">
        <v>4000</v>
      </c>
      <c r="N361" s="18">
        <v>5838.0736960000004</v>
      </c>
      <c r="O361" s="19">
        <v>1338.54</v>
      </c>
      <c r="P361" s="19">
        <v>58.494438585483266</v>
      </c>
      <c r="Q361" s="19">
        <v>277.60331520000005</v>
      </c>
    </row>
    <row r="362" spans="1:17" x14ac:dyDescent="0.25">
      <c r="A362" s="14" t="s">
        <v>316</v>
      </c>
      <c r="B362" s="15" t="s">
        <v>50</v>
      </c>
      <c r="C362" s="16" t="s">
        <v>128</v>
      </c>
      <c r="D362" s="17">
        <v>59627.04363</v>
      </c>
      <c r="E362" s="17">
        <v>46380.951188199302</v>
      </c>
      <c r="F362" s="18">
        <v>5838.84</v>
      </c>
      <c r="G362" s="18">
        <v>3503.3040000000001</v>
      </c>
      <c r="H362" s="18">
        <v>222.30600000000001</v>
      </c>
      <c r="I362" s="18">
        <v>665.00700000000006</v>
      </c>
      <c r="J362" s="18">
        <v>369.05400000000003</v>
      </c>
      <c r="K362" s="18">
        <v>0</v>
      </c>
      <c r="L362" s="18">
        <v>0</v>
      </c>
      <c r="M362" s="18">
        <v>4000</v>
      </c>
      <c r="N362" s="18">
        <v>45028.532630000002</v>
      </c>
      <c r="O362" s="19">
        <v>12680.56</v>
      </c>
      <c r="P362" s="19">
        <v>98.425241800703986</v>
      </c>
      <c r="Q362" s="19">
        <v>467.10720000000003</v>
      </c>
    </row>
    <row r="363" spans="1:17" x14ac:dyDescent="0.25">
      <c r="A363" s="14" t="s">
        <v>448</v>
      </c>
      <c r="B363" s="15" t="s">
        <v>375</v>
      </c>
      <c r="C363" s="16" t="s">
        <v>61</v>
      </c>
      <c r="D363" s="17">
        <v>17249.380798536491</v>
      </c>
      <c r="E363" s="17">
        <v>14590.66666900201</v>
      </c>
      <c r="F363" s="18">
        <v>7243.7493729563175</v>
      </c>
      <c r="G363" s="18">
        <v>6446.9369419311224</v>
      </c>
      <c r="H363" s="18">
        <v>470.0987121780812</v>
      </c>
      <c r="I363" s="18">
        <v>1406.3872432120561</v>
      </c>
      <c r="J363" s="18">
        <v>780.28568434917099</v>
      </c>
      <c r="K363" s="18">
        <v>901.92284390974282</v>
      </c>
      <c r="L363" s="18">
        <v>0</v>
      </c>
      <c r="M363" s="18">
        <v>0</v>
      </c>
      <c r="N363" s="18">
        <v>0</v>
      </c>
      <c r="O363" s="19">
        <v>1829.94</v>
      </c>
      <c r="P363" s="19">
        <v>144.23981379010917</v>
      </c>
      <c r="Q363" s="19">
        <v>684.53431574437207</v>
      </c>
    </row>
    <row r="364" spans="1:17" x14ac:dyDescent="0.25">
      <c r="A364" s="14" t="s">
        <v>317</v>
      </c>
      <c r="B364" s="15" t="s">
        <v>50</v>
      </c>
      <c r="C364" s="16" t="s">
        <v>51</v>
      </c>
      <c r="D364" s="17">
        <v>23038.269209999999</v>
      </c>
      <c r="E364" s="17">
        <v>19976.291298966906</v>
      </c>
      <c r="F364" s="18">
        <v>4361.2539500000003</v>
      </c>
      <c r="G364" s="18">
        <v>2616.7523700000002</v>
      </c>
      <c r="H364" s="18">
        <v>259.86759999999998</v>
      </c>
      <c r="I364" s="18">
        <v>777.64049999999997</v>
      </c>
      <c r="J364" s="18">
        <v>519.73519999999996</v>
      </c>
      <c r="K364" s="18">
        <v>0</v>
      </c>
      <c r="L364" s="18">
        <v>0</v>
      </c>
      <c r="M364" s="18">
        <v>4000</v>
      </c>
      <c r="N364" s="18">
        <v>10503.019589999998</v>
      </c>
      <c r="O364" s="19">
        <v>2639.56</v>
      </c>
      <c r="P364" s="19">
        <v>73.517595033093116</v>
      </c>
      <c r="Q364" s="19">
        <v>348.90031600000003</v>
      </c>
    </row>
    <row r="365" spans="1:17" x14ac:dyDescent="0.25">
      <c r="A365" s="14" t="s">
        <v>318</v>
      </c>
      <c r="B365" s="15" t="s">
        <v>50</v>
      </c>
      <c r="C365" s="16" t="s">
        <v>51</v>
      </c>
      <c r="D365" s="17">
        <v>17826.72596</v>
      </c>
      <c r="E365" s="17">
        <v>15890.851249659574</v>
      </c>
      <c r="F365" s="18">
        <v>4084.3178000000003</v>
      </c>
      <c r="G365" s="18">
        <v>2450.5906800000002</v>
      </c>
      <c r="H365" s="18">
        <v>263.96120000000002</v>
      </c>
      <c r="I365" s="18">
        <v>789.91200000000003</v>
      </c>
      <c r="J365" s="18">
        <v>438.28880000000004</v>
      </c>
      <c r="K365" s="18">
        <v>0</v>
      </c>
      <c r="L365" s="18">
        <v>0</v>
      </c>
      <c r="M365" s="18">
        <v>4000</v>
      </c>
      <c r="N365" s="18">
        <v>5799.6554799999994</v>
      </c>
      <c r="O365" s="19">
        <v>1540.28</v>
      </c>
      <c r="P365" s="19">
        <v>68.849286340423689</v>
      </c>
      <c r="Q365" s="19">
        <v>326.74542400000001</v>
      </c>
    </row>
    <row r="366" spans="1:17" x14ac:dyDescent="0.25">
      <c r="A366" s="14" t="s">
        <v>319</v>
      </c>
      <c r="B366" s="15" t="s">
        <v>50</v>
      </c>
      <c r="C366" s="16" t="s">
        <v>51</v>
      </c>
      <c r="D366" s="17">
        <v>13356</v>
      </c>
      <c r="E366" s="17">
        <v>12344.354719528877</v>
      </c>
      <c r="F366" s="18">
        <v>3675.7831999999999</v>
      </c>
      <c r="G366" s="18">
        <v>2205.4699199999995</v>
      </c>
      <c r="H366" s="18">
        <v>286.94200000000001</v>
      </c>
      <c r="I366" s="18">
        <v>858.6</v>
      </c>
      <c r="J366" s="18">
        <v>476.40640000000002</v>
      </c>
      <c r="K366" s="18">
        <v>0</v>
      </c>
      <c r="L366" s="18">
        <v>0</v>
      </c>
      <c r="M366" s="18">
        <v>4000</v>
      </c>
      <c r="N366" s="18">
        <v>1852.7984800000017</v>
      </c>
      <c r="O366" s="19">
        <v>655.62</v>
      </c>
      <c r="P366" s="19">
        <v>61.962624471121899</v>
      </c>
      <c r="Q366" s="19">
        <v>294.062656</v>
      </c>
    </row>
    <row r="367" spans="1:17" x14ac:dyDescent="0.25">
      <c r="A367" s="14" t="s">
        <v>320</v>
      </c>
      <c r="B367" s="15" t="s">
        <v>50</v>
      </c>
      <c r="C367" s="16" t="s">
        <v>51</v>
      </c>
      <c r="D367" s="17">
        <v>9616.3200000000015</v>
      </c>
      <c r="E367" s="17">
        <v>9274.2154755890406</v>
      </c>
      <c r="F367" s="18">
        <v>3214.6831999999999</v>
      </c>
      <c r="G367" s="18">
        <v>1928.8099199999999</v>
      </c>
      <c r="H367" s="18">
        <v>286.94200000000001</v>
      </c>
      <c r="I367" s="18">
        <v>858.6</v>
      </c>
      <c r="J367" s="18">
        <v>476.40640000000002</v>
      </c>
      <c r="K367" s="18">
        <v>0</v>
      </c>
      <c r="L367" s="18">
        <v>0</v>
      </c>
      <c r="M367" s="18">
        <v>2850.8784800000008</v>
      </c>
      <c r="N367" s="18">
        <v>0</v>
      </c>
      <c r="O367" s="19">
        <v>30.74</v>
      </c>
      <c r="P367" s="19">
        <v>54.189868410961928</v>
      </c>
      <c r="Q367" s="19">
        <v>257.17465600000003</v>
      </c>
    </row>
    <row r="368" spans="1:17" x14ac:dyDescent="0.25">
      <c r="A368" s="14" t="s">
        <v>321</v>
      </c>
      <c r="B368" s="15" t="s">
        <v>50</v>
      </c>
      <c r="C368" s="16" t="s">
        <v>51</v>
      </c>
      <c r="D368" s="17">
        <v>8654.6880000000019</v>
      </c>
      <c r="E368" s="17">
        <v>8374.4599280301354</v>
      </c>
      <c r="F368" s="18">
        <v>2893.21488</v>
      </c>
      <c r="G368" s="18">
        <v>1735.928928</v>
      </c>
      <c r="H368" s="18">
        <v>286.94200000000001</v>
      </c>
      <c r="I368" s="18">
        <v>858.6</v>
      </c>
      <c r="J368" s="18">
        <v>476.40640000000002</v>
      </c>
      <c r="K368" s="18">
        <v>0</v>
      </c>
      <c r="L368" s="18">
        <v>0</v>
      </c>
      <c r="M368" s="18">
        <v>2403.595792000001</v>
      </c>
      <c r="N368" s="18">
        <v>0</v>
      </c>
      <c r="O368" s="19">
        <v>0</v>
      </c>
      <c r="P368" s="19">
        <v>48.770881569865715</v>
      </c>
      <c r="Q368" s="19">
        <v>231.4571904</v>
      </c>
    </row>
    <row r="369" spans="1:17" x14ac:dyDescent="0.25">
      <c r="A369" s="14" t="s">
        <v>322</v>
      </c>
      <c r="B369" s="15" t="s">
        <v>50</v>
      </c>
      <c r="C369" s="16" t="s">
        <v>56</v>
      </c>
      <c r="D369" s="17">
        <v>27439.826526000001</v>
      </c>
      <c r="E369" s="17">
        <v>23398.439344600443</v>
      </c>
      <c r="F369" s="18">
        <v>4899.8756100000001</v>
      </c>
      <c r="G369" s="18">
        <v>2939.9253659999999</v>
      </c>
      <c r="H369" s="18">
        <v>307.59183000000002</v>
      </c>
      <c r="I369" s="18">
        <v>920.19144000000006</v>
      </c>
      <c r="J369" s="18">
        <v>510.58581000000004</v>
      </c>
      <c r="K369" s="18">
        <v>0</v>
      </c>
      <c r="L369" s="18">
        <v>0</v>
      </c>
      <c r="M369" s="18">
        <v>4000</v>
      </c>
      <c r="N369" s="18">
        <v>13861.65647</v>
      </c>
      <c r="O369" s="19">
        <v>3566.8</v>
      </c>
      <c r="P369" s="19">
        <v>82.59713259956122</v>
      </c>
      <c r="Q369" s="19">
        <v>391.99004880000007</v>
      </c>
    </row>
    <row r="370" spans="1:17" x14ac:dyDescent="0.25">
      <c r="A370" s="14" t="s">
        <v>323</v>
      </c>
      <c r="B370" s="15" t="s">
        <v>50</v>
      </c>
      <c r="C370" s="16" t="s">
        <v>128</v>
      </c>
      <c r="D370" s="17">
        <v>55369.550670000004</v>
      </c>
      <c r="E370" s="17">
        <v>43580.398067788825</v>
      </c>
      <c r="F370" s="18">
        <v>4570.7865000000002</v>
      </c>
      <c r="G370" s="18">
        <v>2742.4719000000005</v>
      </c>
      <c r="H370" s="18">
        <v>255.80100000000002</v>
      </c>
      <c r="I370" s="18">
        <v>765.42900000000009</v>
      </c>
      <c r="J370" s="18">
        <v>424.70400000000006</v>
      </c>
      <c r="K370" s="18">
        <v>0</v>
      </c>
      <c r="L370" s="18">
        <v>0</v>
      </c>
      <c r="M370" s="18">
        <v>4000</v>
      </c>
      <c r="N370" s="18">
        <v>42610.358270000004</v>
      </c>
      <c r="O370" s="19">
        <v>11346.44</v>
      </c>
      <c r="P370" s="19">
        <v>77.0496822111744</v>
      </c>
      <c r="Q370" s="19">
        <v>365.66292000000004</v>
      </c>
    </row>
    <row r="371" spans="1:17" x14ac:dyDescent="0.25">
      <c r="A371" s="14" t="s">
        <v>324</v>
      </c>
      <c r="B371" s="15" t="s">
        <v>50</v>
      </c>
      <c r="C371" s="16" t="s">
        <v>51</v>
      </c>
      <c r="D371" s="17">
        <v>7693.0560000000023</v>
      </c>
      <c r="E371" s="17">
        <v>7443.9643804712332</v>
      </c>
      <c r="F371" s="18">
        <v>2571.74656</v>
      </c>
      <c r="G371" s="18">
        <v>1543.0479360000002</v>
      </c>
      <c r="H371" s="18">
        <v>286.94200000000001</v>
      </c>
      <c r="I371" s="18">
        <v>858.6</v>
      </c>
      <c r="J371" s="18">
        <v>476.40640000000002</v>
      </c>
      <c r="K371" s="18">
        <v>0</v>
      </c>
      <c r="L371" s="18">
        <v>0</v>
      </c>
      <c r="M371" s="18">
        <v>1956.3131040000014</v>
      </c>
      <c r="N371" s="18">
        <v>0</v>
      </c>
      <c r="O371" s="19">
        <v>0</v>
      </c>
      <c r="P371" s="19">
        <v>43.351894728769537</v>
      </c>
      <c r="Q371" s="19">
        <v>205.73972480000003</v>
      </c>
    </row>
    <row r="372" spans="1:17" x14ac:dyDescent="0.25">
      <c r="A372" s="14" t="s">
        <v>449</v>
      </c>
      <c r="B372" s="15" t="s">
        <v>375</v>
      </c>
      <c r="C372" s="16" t="s">
        <v>61</v>
      </c>
      <c r="D372" s="17">
        <v>14950.079353267709</v>
      </c>
      <c r="E372" s="17">
        <v>12921.674853092263</v>
      </c>
      <c r="F372" s="18">
        <v>6027.1877617029941</v>
      </c>
      <c r="G372" s="18">
        <v>5364.1971079156647</v>
      </c>
      <c r="H372" s="18">
        <v>470.0987121780812</v>
      </c>
      <c r="I372" s="18">
        <v>1406.3872432120561</v>
      </c>
      <c r="J372" s="18">
        <v>780.28568434917099</v>
      </c>
      <c r="K372" s="18">
        <v>901.92284390974282</v>
      </c>
      <c r="L372" s="18">
        <v>0</v>
      </c>
      <c r="M372" s="18">
        <v>0</v>
      </c>
      <c r="N372" s="18">
        <v>0</v>
      </c>
      <c r="O372" s="19">
        <v>1338.82</v>
      </c>
      <c r="P372" s="19">
        <v>120.01525669451223</v>
      </c>
      <c r="Q372" s="19">
        <v>569.56924348093287</v>
      </c>
    </row>
    <row r="373" spans="1:17" x14ac:dyDescent="0.25">
      <c r="A373" s="14" t="s">
        <v>325</v>
      </c>
      <c r="B373" s="15" t="s">
        <v>50</v>
      </c>
      <c r="C373" s="16" t="s">
        <v>51</v>
      </c>
      <c r="D373" s="17">
        <v>13356.000000000002</v>
      </c>
      <c r="E373" s="17">
        <v>12246.512743929223</v>
      </c>
      <c r="F373" s="18">
        <v>4498.4598000000005</v>
      </c>
      <c r="G373" s="18">
        <v>2699.0758799999999</v>
      </c>
      <c r="H373" s="18">
        <v>266.84440000000001</v>
      </c>
      <c r="I373" s="18">
        <v>798.47680000000003</v>
      </c>
      <c r="J373" s="18">
        <v>443.0376</v>
      </c>
      <c r="K373" s="18">
        <v>0</v>
      </c>
      <c r="L373" s="18">
        <v>0</v>
      </c>
      <c r="M373" s="18">
        <v>4000</v>
      </c>
      <c r="N373" s="18">
        <v>650.10552000000177</v>
      </c>
      <c r="O373" s="19">
        <v>673.78</v>
      </c>
      <c r="P373" s="19">
        <v>75.830472070778882</v>
      </c>
      <c r="Q373" s="19">
        <v>359.87678400000004</v>
      </c>
    </row>
    <row r="374" spans="1:17" x14ac:dyDescent="0.25">
      <c r="A374" s="14" t="s">
        <v>326</v>
      </c>
      <c r="B374" s="15" t="s">
        <v>50</v>
      </c>
      <c r="C374" s="16" t="s">
        <v>51</v>
      </c>
      <c r="D374" s="17">
        <v>11219.04</v>
      </c>
      <c r="E374" s="17">
        <v>10538.360679872267</v>
      </c>
      <c r="F374" s="18">
        <v>4204.1296000000002</v>
      </c>
      <c r="G374" s="18">
        <v>2522.4777600000002</v>
      </c>
      <c r="H374" s="18">
        <v>266.84440000000001</v>
      </c>
      <c r="I374" s="18">
        <v>798.47680000000003</v>
      </c>
      <c r="J374" s="18">
        <v>443.0376</v>
      </c>
      <c r="K374" s="18">
        <v>0</v>
      </c>
      <c r="L374" s="18">
        <v>0</v>
      </c>
      <c r="M374" s="18">
        <v>2984.0738400000009</v>
      </c>
      <c r="N374" s="18">
        <v>0</v>
      </c>
      <c r="O374" s="19">
        <v>273.48</v>
      </c>
      <c r="P374" s="19">
        <v>70.868952127733763</v>
      </c>
      <c r="Q374" s="19">
        <v>336.33036800000002</v>
      </c>
    </row>
    <row r="375" spans="1:17" x14ac:dyDescent="0.25">
      <c r="A375" s="14" t="s">
        <v>327</v>
      </c>
      <c r="B375" s="15" t="s">
        <v>50</v>
      </c>
      <c r="C375" s="16" t="s">
        <v>51</v>
      </c>
      <c r="D375" s="17">
        <v>9616.32</v>
      </c>
      <c r="E375" s="17">
        <v>9138.8720113190866</v>
      </c>
      <c r="F375" s="18">
        <v>3603.5396571428569</v>
      </c>
      <c r="G375" s="18">
        <v>2162.1237942857142</v>
      </c>
      <c r="H375" s="18">
        <v>266.84440000000001</v>
      </c>
      <c r="I375" s="18">
        <v>798.47680000000003</v>
      </c>
      <c r="J375" s="18">
        <v>443.0376</v>
      </c>
      <c r="K375" s="18">
        <v>0</v>
      </c>
      <c r="L375" s="18">
        <v>0</v>
      </c>
      <c r="M375" s="18">
        <v>2342.2977485714296</v>
      </c>
      <c r="N375" s="18">
        <v>0</v>
      </c>
      <c r="O375" s="19">
        <v>128.41999999999999</v>
      </c>
      <c r="P375" s="19">
        <v>60.744816109486059</v>
      </c>
      <c r="Q375" s="19">
        <v>288.28317257142857</v>
      </c>
    </row>
    <row r="376" spans="1:17" x14ac:dyDescent="0.25">
      <c r="A376" s="14" t="s">
        <v>328</v>
      </c>
      <c r="B376" s="15" t="s">
        <v>50</v>
      </c>
      <c r="C376" s="16" t="s">
        <v>51</v>
      </c>
      <c r="D376" s="17">
        <v>9015.3000000000011</v>
      </c>
      <c r="E376" s="17">
        <v>8598.866260611645</v>
      </c>
      <c r="F376" s="18">
        <v>3378.3184285714283</v>
      </c>
      <c r="G376" s="18">
        <v>2026.991057142857</v>
      </c>
      <c r="H376" s="18">
        <v>266.84440000000001</v>
      </c>
      <c r="I376" s="18">
        <v>798.47680000000003</v>
      </c>
      <c r="J376" s="18">
        <v>443.0376</v>
      </c>
      <c r="K376" s="18">
        <v>0</v>
      </c>
      <c r="L376" s="18">
        <v>0</v>
      </c>
      <c r="M376" s="18">
        <v>2101.6317142857156</v>
      </c>
      <c r="N376" s="18">
        <v>0</v>
      </c>
      <c r="O376" s="19">
        <v>89.22</v>
      </c>
      <c r="P376" s="19">
        <v>56.948265102643191</v>
      </c>
      <c r="Q376" s="19">
        <v>270.26547428571428</v>
      </c>
    </row>
    <row r="377" spans="1:17" x14ac:dyDescent="0.25">
      <c r="A377" s="14" t="s">
        <v>329</v>
      </c>
      <c r="B377" s="15" t="s">
        <v>50</v>
      </c>
      <c r="C377" s="16" t="s">
        <v>51</v>
      </c>
      <c r="D377" s="17">
        <v>7663.005000000001</v>
      </c>
      <c r="E377" s="17">
        <v>7384.8733215198972</v>
      </c>
      <c r="F377" s="18">
        <v>2871.570664285714</v>
      </c>
      <c r="G377" s="18">
        <v>1722.9423985714282</v>
      </c>
      <c r="H377" s="18">
        <v>266.84440000000001</v>
      </c>
      <c r="I377" s="18">
        <v>798.47680000000003</v>
      </c>
      <c r="J377" s="18">
        <v>443.0376</v>
      </c>
      <c r="K377" s="18">
        <v>0</v>
      </c>
      <c r="L377" s="18">
        <v>0</v>
      </c>
      <c r="M377" s="18">
        <v>1560.1331371428591</v>
      </c>
      <c r="N377" s="18">
        <v>0</v>
      </c>
      <c r="O377" s="19">
        <v>0</v>
      </c>
      <c r="P377" s="19">
        <v>48.40602533724671</v>
      </c>
      <c r="Q377" s="19">
        <v>229.72565314285714</v>
      </c>
    </row>
    <row r="378" spans="1:17" x14ac:dyDescent="0.25">
      <c r="A378" s="14" t="s">
        <v>330</v>
      </c>
      <c r="B378" s="15" t="s">
        <v>50</v>
      </c>
      <c r="C378" s="16" t="s">
        <v>80</v>
      </c>
      <c r="D378" s="17">
        <v>30469.836909999998</v>
      </c>
      <c r="E378" s="17">
        <v>25637.469952522122</v>
      </c>
      <c r="F378" s="18">
        <v>4552.5571</v>
      </c>
      <c r="G378" s="18">
        <v>2731.5342599999999</v>
      </c>
      <c r="H378" s="18">
        <v>223.3646</v>
      </c>
      <c r="I378" s="18">
        <v>668.17369999999994</v>
      </c>
      <c r="J378" s="18">
        <v>370.81139999999999</v>
      </c>
      <c r="K378" s="18">
        <v>0</v>
      </c>
      <c r="L378" s="18">
        <v>0</v>
      </c>
      <c r="M378" s="18">
        <v>4000</v>
      </c>
      <c r="N378" s="18">
        <v>17923.395849999997</v>
      </c>
      <c r="O378" s="19">
        <v>4391.42</v>
      </c>
      <c r="P378" s="19">
        <v>76.742389477877765</v>
      </c>
      <c r="Q378" s="19">
        <v>364.20456800000005</v>
      </c>
    </row>
    <row r="379" spans="1:17" x14ac:dyDescent="0.25">
      <c r="A379" s="14" t="s">
        <v>331</v>
      </c>
      <c r="B379" s="15" t="s">
        <v>50</v>
      </c>
      <c r="C379" s="16" t="s">
        <v>51</v>
      </c>
      <c r="D379" s="17">
        <v>6310.71</v>
      </c>
      <c r="E379" s="17">
        <v>6081.6603824281501</v>
      </c>
      <c r="F379" s="18">
        <v>2364.8229000000001</v>
      </c>
      <c r="G379" s="18">
        <v>1418.8937399999998</v>
      </c>
      <c r="H379" s="18">
        <v>266.84440000000001</v>
      </c>
      <c r="I379" s="18">
        <v>798.47680000000003</v>
      </c>
      <c r="J379" s="18">
        <v>443.0376</v>
      </c>
      <c r="K379" s="18">
        <v>0</v>
      </c>
      <c r="L379" s="18">
        <v>0</v>
      </c>
      <c r="M379" s="18">
        <v>1018.6345600000006</v>
      </c>
      <c r="N379" s="18">
        <v>0</v>
      </c>
      <c r="O379" s="19">
        <v>0</v>
      </c>
      <c r="P379" s="19">
        <v>39.863785571850237</v>
      </c>
      <c r="Q379" s="19">
        <v>189.185832</v>
      </c>
    </row>
    <row r="380" spans="1:17" x14ac:dyDescent="0.25">
      <c r="A380" s="14" t="s">
        <v>450</v>
      </c>
      <c r="B380" s="15" t="s">
        <v>375</v>
      </c>
      <c r="C380" s="16" t="s">
        <v>61</v>
      </c>
      <c r="D380" s="17">
        <v>13924.969636465699</v>
      </c>
      <c r="E380" s="17">
        <v>12177.60078446445</v>
      </c>
      <c r="F380" s="18">
        <v>5484.801668156957</v>
      </c>
      <c r="G380" s="18">
        <v>4881.4734846596921</v>
      </c>
      <c r="H380" s="18">
        <v>470.0987121780812</v>
      </c>
      <c r="I380" s="18">
        <v>1406.3872432120561</v>
      </c>
      <c r="J380" s="18">
        <v>780.28568434917099</v>
      </c>
      <c r="K380" s="18">
        <v>901.92284390974282</v>
      </c>
      <c r="L380" s="18">
        <v>0</v>
      </c>
      <c r="M380" s="18">
        <v>0</v>
      </c>
      <c r="N380" s="18">
        <v>0</v>
      </c>
      <c r="O380" s="19">
        <v>1119.8399999999999</v>
      </c>
      <c r="P380" s="19">
        <v>109.21509436041752</v>
      </c>
      <c r="Q380" s="19">
        <v>518.31375764083248</v>
      </c>
    </row>
    <row r="381" spans="1:17" x14ac:dyDescent="0.25">
      <c r="A381" s="14" t="s">
        <v>332</v>
      </c>
      <c r="B381" s="15" t="s">
        <v>50</v>
      </c>
      <c r="C381" s="16" t="s">
        <v>51</v>
      </c>
      <c r="D381" s="17">
        <v>13350.7</v>
      </c>
      <c r="E381" s="17">
        <v>12327.847945318401</v>
      </c>
      <c r="F381" s="18">
        <v>3286</v>
      </c>
      <c r="G381" s="18">
        <v>1971.6000000000001</v>
      </c>
      <c r="H381" s="18">
        <v>231.9068</v>
      </c>
      <c r="I381" s="18">
        <v>693.72760000000005</v>
      </c>
      <c r="J381" s="18">
        <v>384.97080000000005</v>
      </c>
      <c r="K381" s="18">
        <v>0</v>
      </c>
      <c r="L381" s="18">
        <v>0</v>
      </c>
      <c r="M381" s="18">
        <v>4000</v>
      </c>
      <c r="N381" s="18">
        <v>2782.4947999999999</v>
      </c>
      <c r="O381" s="19">
        <v>704.58</v>
      </c>
      <c r="P381" s="19">
        <v>55.392054681600001</v>
      </c>
      <c r="Q381" s="19">
        <v>262.88000000000005</v>
      </c>
    </row>
    <row r="382" spans="1:17" x14ac:dyDescent="0.25">
      <c r="A382" s="14" t="s">
        <v>333</v>
      </c>
      <c r="B382" s="15" t="s">
        <v>50</v>
      </c>
      <c r="C382" s="16" t="s">
        <v>56</v>
      </c>
      <c r="D382" s="17">
        <v>26937.949054999997</v>
      </c>
      <c r="E382" s="17">
        <v>22995.19989209242</v>
      </c>
      <c r="F382" s="18">
        <v>3978.3311499999995</v>
      </c>
      <c r="G382" s="18">
        <v>2386.9986899999999</v>
      </c>
      <c r="H382" s="18">
        <v>225.8544</v>
      </c>
      <c r="I382" s="18">
        <v>675.60089999999991</v>
      </c>
      <c r="J382" s="18">
        <v>374.92589999999996</v>
      </c>
      <c r="K382" s="18">
        <v>0</v>
      </c>
      <c r="L382" s="18">
        <v>0</v>
      </c>
      <c r="M382" s="18">
        <v>4000</v>
      </c>
      <c r="N382" s="18">
        <v>15296.238014999999</v>
      </c>
      <c r="O382" s="19">
        <v>3557.42</v>
      </c>
      <c r="P382" s="19">
        <v>67.06267090758142</v>
      </c>
      <c r="Q382" s="19">
        <v>318.26649199999997</v>
      </c>
    </row>
    <row r="383" spans="1:17" x14ac:dyDescent="0.25">
      <c r="A383" s="14" t="s">
        <v>334</v>
      </c>
      <c r="B383" s="15" t="s">
        <v>50</v>
      </c>
      <c r="C383" s="16" t="s">
        <v>56</v>
      </c>
      <c r="D383" s="17">
        <v>23038.269209999999</v>
      </c>
      <c r="E383" s="17">
        <v>20052.31973722691</v>
      </c>
      <c r="F383" s="18">
        <v>3614.0859702027074</v>
      </c>
      <c r="G383" s="18">
        <v>2168.4515821216241</v>
      </c>
      <c r="H383" s="18">
        <v>262.71609999999998</v>
      </c>
      <c r="I383" s="18">
        <v>786.18600000000004</v>
      </c>
      <c r="J383" s="18">
        <v>525.43219999999997</v>
      </c>
      <c r="K383" s="18">
        <v>0</v>
      </c>
      <c r="L383" s="18">
        <v>0</v>
      </c>
      <c r="M383" s="18">
        <v>4000</v>
      </c>
      <c r="N383" s="18">
        <v>11681.397357675667</v>
      </c>
      <c r="O383" s="19">
        <v>2635.9</v>
      </c>
      <c r="P383" s="19">
        <v>60.922595156869036</v>
      </c>
      <c r="Q383" s="19">
        <v>289.12687761621658</v>
      </c>
    </row>
    <row r="384" spans="1:17" x14ac:dyDescent="0.25">
      <c r="A384" s="14" t="s">
        <v>335</v>
      </c>
      <c r="B384" s="15" t="s">
        <v>50</v>
      </c>
      <c r="C384" s="16" t="s">
        <v>56</v>
      </c>
      <c r="D384" s="17">
        <v>20863.507190999997</v>
      </c>
      <c r="E384" s="17">
        <v>18354.583024667591</v>
      </c>
      <c r="F384" s="18">
        <v>3252.6736649999998</v>
      </c>
      <c r="G384" s="18">
        <v>1951.6041989999999</v>
      </c>
      <c r="H384" s="18">
        <v>259.86759999999998</v>
      </c>
      <c r="I384" s="18">
        <v>777.64049999999997</v>
      </c>
      <c r="J384" s="18">
        <v>431.47390000000001</v>
      </c>
      <c r="K384" s="18">
        <v>0</v>
      </c>
      <c r="L384" s="18">
        <v>0</v>
      </c>
      <c r="M384" s="18">
        <v>4000</v>
      </c>
      <c r="N384" s="18">
        <v>10190.247326999999</v>
      </c>
      <c r="O384" s="19">
        <v>2193.88</v>
      </c>
      <c r="P384" s="19">
        <v>54.830273132404216</v>
      </c>
      <c r="Q384" s="19">
        <v>260.21389319999997</v>
      </c>
    </row>
    <row r="385" spans="1:17" x14ac:dyDescent="0.25">
      <c r="A385" s="14" t="s">
        <v>451</v>
      </c>
      <c r="B385" s="15" t="s">
        <v>375</v>
      </c>
      <c r="C385" s="16" t="s">
        <v>61</v>
      </c>
      <c r="D385" s="17">
        <v>13331.020625334284</v>
      </c>
      <c r="E385" s="17">
        <v>11733.246842594464</v>
      </c>
      <c r="F385" s="18">
        <v>5170.5429321085894</v>
      </c>
      <c r="G385" s="18">
        <v>4601.7832095766444</v>
      </c>
      <c r="H385" s="18">
        <v>470.0987121780812</v>
      </c>
      <c r="I385" s="18">
        <v>1406.3872432120561</v>
      </c>
      <c r="J385" s="18">
        <v>780.28568434917099</v>
      </c>
      <c r="K385" s="18">
        <v>901.92284390974282</v>
      </c>
      <c r="L385" s="18">
        <v>0</v>
      </c>
      <c r="M385" s="18">
        <v>0</v>
      </c>
      <c r="N385" s="18">
        <v>0</v>
      </c>
      <c r="O385" s="19">
        <v>1006.2</v>
      </c>
      <c r="P385" s="19">
        <v>102.95747565555722</v>
      </c>
      <c r="Q385" s="19">
        <v>488.61630708426168</v>
      </c>
    </row>
    <row r="386" spans="1:17" x14ac:dyDescent="0.25">
      <c r="A386" s="25" t="s">
        <v>337</v>
      </c>
      <c r="B386" s="15" t="s">
        <v>50</v>
      </c>
      <c r="C386" s="21" t="s">
        <v>56</v>
      </c>
      <c r="D386" s="17">
        <v>16033.338800000001</v>
      </c>
      <c r="E386" s="17">
        <v>14565.753109560321</v>
      </c>
      <c r="F386" s="22">
        <v>3240.3</v>
      </c>
      <c r="G386" s="22">
        <v>1944.18</v>
      </c>
      <c r="H386" s="22">
        <v>266.84440000000001</v>
      </c>
      <c r="I386" s="22">
        <v>798.47680000000003</v>
      </c>
      <c r="J386" s="22">
        <v>443.0376</v>
      </c>
      <c r="K386" s="18">
        <v>0</v>
      </c>
      <c r="L386" s="22">
        <v>0</v>
      </c>
      <c r="M386" s="22">
        <v>4000</v>
      </c>
      <c r="N386" s="22">
        <v>5340.5</v>
      </c>
      <c r="O386" s="19">
        <v>1153.74</v>
      </c>
      <c r="P386" s="19">
        <v>54.621690439680009</v>
      </c>
      <c r="Q386" s="19">
        <v>259.22400000000005</v>
      </c>
    </row>
    <row r="387" spans="1:17" x14ac:dyDescent="0.25">
      <c r="A387" s="14" t="s">
        <v>338</v>
      </c>
      <c r="B387" s="15" t="s">
        <v>50</v>
      </c>
      <c r="C387" s="16" t="s">
        <v>339</v>
      </c>
      <c r="D387" s="17">
        <v>12450.760000000002</v>
      </c>
      <c r="E387" s="17">
        <v>11866.100542880689</v>
      </c>
      <c r="F387" s="18">
        <v>2970.3532</v>
      </c>
      <c r="G387" s="18">
        <v>1782.21192</v>
      </c>
      <c r="H387" s="18">
        <v>266.84440000000001</v>
      </c>
      <c r="I387" s="18">
        <v>798.47680000000003</v>
      </c>
      <c r="J387" s="18">
        <v>443.0376</v>
      </c>
      <c r="K387" s="18">
        <v>0</v>
      </c>
      <c r="L387" s="18">
        <v>0</v>
      </c>
      <c r="M387" s="18">
        <v>4000</v>
      </c>
      <c r="N387" s="18">
        <v>2189.8360800000009</v>
      </c>
      <c r="O387" s="19">
        <v>296.95999999999998</v>
      </c>
      <c r="P387" s="19">
        <v>50.071201119313912</v>
      </c>
      <c r="Q387" s="19">
        <v>237.62825600000002</v>
      </c>
    </row>
    <row r="388" spans="1:17" x14ac:dyDescent="0.25">
      <c r="A388" s="20" t="s">
        <v>340</v>
      </c>
      <c r="B388" s="15" t="s">
        <v>50</v>
      </c>
      <c r="C388" s="21" t="s">
        <v>121</v>
      </c>
      <c r="D388" s="17">
        <v>37579.8511</v>
      </c>
      <c r="E388" s="17">
        <v>31175.874408677664</v>
      </c>
      <c r="F388" s="22">
        <v>4752.3256000000001</v>
      </c>
      <c r="G388" s="22">
        <v>2851.4078999999997</v>
      </c>
      <c r="H388" s="22">
        <v>313.79259999999994</v>
      </c>
      <c r="I388" s="22">
        <v>938.99519999999984</v>
      </c>
      <c r="J388" s="22">
        <v>519.8039</v>
      </c>
      <c r="K388" s="18">
        <v>0</v>
      </c>
      <c r="L388" s="22">
        <v>0</v>
      </c>
      <c r="M388" s="22">
        <v>4000</v>
      </c>
      <c r="N388" s="22">
        <v>24203.525900000001</v>
      </c>
      <c r="O388" s="19">
        <v>5943.68</v>
      </c>
      <c r="P388" s="19">
        <v>80.11001632233598</v>
      </c>
      <c r="Q388" s="19">
        <v>380.18667500000004</v>
      </c>
    </row>
    <row r="389" spans="1:17" x14ac:dyDescent="0.25">
      <c r="A389" s="23" t="s">
        <v>341</v>
      </c>
      <c r="B389" s="15" t="s">
        <v>50</v>
      </c>
      <c r="C389" s="16" t="s">
        <v>56</v>
      </c>
      <c r="D389" s="17">
        <v>24115.713490999995</v>
      </c>
      <c r="E389" s="17">
        <v>20825.978422528162</v>
      </c>
      <c r="F389" s="18">
        <v>3748.3622499999997</v>
      </c>
      <c r="G389" s="18">
        <v>2249.0173499999996</v>
      </c>
      <c r="H389" s="18">
        <v>228.34419999999997</v>
      </c>
      <c r="I389" s="18">
        <v>683.02809999999988</v>
      </c>
      <c r="J389" s="18">
        <v>379.06149999999997</v>
      </c>
      <c r="K389" s="18">
        <v>0</v>
      </c>
      <c r="L389" s="18">
        <v>0</v>
      </c>
      <c r="M389" s="18">
        <v>4000</v>
      </c>
      <c r="N389" s="18">
        <v>12827.900090999996</v>
      </c>
      <c r="O389" s="19">
        <v>2926.68</v>
      </c>
      <c r="P389" s="19">
        <v>63.186088471833592</v>
      </c>
      <c r="Q389" s="19">
        <v>299.86897999999997</v>
      </c>
    </row>
    <row r="390" spans="1:17" x14ac:dyDescent="0.25">
      <c r="A390" s="14" t="s">
        <v>342</v>
      </c>
      <c r="B390" s="15" t="s">
        <v>50</v>
      </c>
      <c r="C390" s="16" t="s">
        <v>56</v>
      </c>
      <c r="D390" s="17">
        <v>19415.835346999997</v>
      </c>
      <c r="E390" s="17">
        <v>17191.247610364309</v>
      </c>
      <c r="F390" s="18">
        <v>3509.5840999999996</v>
      </c>
      <c r="G390" s="18">
        <v>2105.7504599999997</v>
      </c>
      <c r="H390" s="18">
        <v>259.86759999999998</v>
      </c>
      <c r="I390" s="18">
        <v>777.64049999999997</v>
      </c>
      <c r="J390" s="18">
        <v>431.47390000000001</v>
      </c>
      <c r="K390" s="18">
        <v>0</v>
      </c>
      <c r="L390" s="18">
        <v>0</v>
      </c>
      <c r="M390" s="18">
        <v>4000</v>
      </c>
      <c r="N390" s="18">
        <v>8331.5187869999972</v>
      </c>
      <c r="O390" s="19">
        <v>1884.66</v>
      </c>
      <c r="P390" s="19">
        <v>59.161008635688951</v>
      </c>
      <c r="Q390" s="19">
        <v>280.766728</v>
      </c>
    </row>
    <row r="391" spans="1:17" x14ac:dyDescent="0.25">
      <c r="A391" s="14" t="s">
        <v>343</v>
      </c>
      <c r="B391" s="15" t="s">
        <v>50</v>
      </c>
      <c r="C391" s="16" t="s">
        <v>56</v>
      </c>
      <c r="D391" s="17">
        <v>15972.186000000002</v>
      </c>
      <c r="E391" s="17">
        <v>14488.572138513473</v>
      </c>
      <c r="F391" s="18">
        <v>3469.1752939142511</v>
      </c>
      <c r="G391" s="18">
        <v>2081.5051763485503</v>
      </c>
      <c r="H391" s="18">
        <v>261.0992</v>
      </c>
      <c r="I391" s="18">
        <v>781.32600000000002</v>
      </c>
      <c r="J391" s="18">
        <v>433.51880000000006</v>
      </c>
      <c r="K391" s="18">
        <v>0</v>
      </c>
      <c r="L391" s="18">
        <v>0</v>
      </c>
      <c r="M391" s="18">
        <v>4000</v>
      </c>
      <c r="N391" s="18">
        <v>4945.5615297372005</v>
      </c>
      <c r="O391" s="19">
        <v>1147.5999999999999</v>
      </c>
      <c r="P391" s="19">
        <v>58.4798379733883</v>
      </c>
      <c r="Q391" s="19">
        <v>277.53402351314008</v>
      </c>
    </row>
    <row r="392" spans="1:17" x14ac:dyDescent="0.25">
      <c r="A392" s="14" t="s">
        <v>344</v>
      </c>
      <c r="B392" s="15" t="s">
        <v>50</v>
      </c>
      <c r="C392" s="16" t="s">
        <v>56</v>
      </c>
      <c r="D392" s="17">
        <v>12450.759999999998</v>
      </c>
      <c r="E392" s="17">
        <v>11837.228716104184</v>
      </c>
      <c r="F392" s="18">
        <v>3232.0981492099422</v>
      </c>
      <c r="G392" s="18">
        <v>1939.2588895259653</v>
      </c>
      <c r="H392" s="18">
        <v>261.0992</v>
      </c>
      <c r="I392" s="18">
        <v>781.32600000000002</v>
      </c>
      <c r="J392" s="18">
        <v>433.51880000000006</v>
      </c>
      <c r="K392" s="18">
        <v>0</v>
      </c>
      <c r="L392" s="18">
        <v>0</v>
      </c>
      <c r="M392" s="18">
        <v>4000</v>
      </c>
      <c r="N392" s="18">
        <v>1803.4589612640921</v>
      </c>
      <c r="O392" s="19">
        <v>300.48</v>
      </c>
      <c r="P392" s="19">
        <v>54.483431959018652</v>
      </c>
      <c r="Q392" s="19">
        <v>258.56785193679542</v>
      </c>
    </row>
    <row r="393" spans="1:17" x14ac:dyDescent="0.25">
      <c r="A393" s="20" t="s">
        <v>345</v>
      </c>
      <c r="B393" s="15" t="s">
        <v>50</v>
      </c>
      <c r="C393" s="21" t="s">
        <v>121</v>
      </c>
      <c r="D393" s="17">
        <v>21832.558216592966</v>
      </c>
      <c r="E393" s="17">
        <v>19125.497682571597</v>
      </c>
      <c r="F393" s="22">
        <v>4112.0475880406993</v>
      </c>
      <c r="G393" s="22">
        <v>2467.2285528244201</v>
      </c>
      <c r="H393" s="22">
        <v>336.15140020770002</v>
      </c>
      <c r="I393" s="22">
        <v>1005.8705227263</v>
      </c>
      <c r="J393" s="22">
        <v>558.11169029385007</v>
      </c>
      <c r="K393" s="18">
        <v>0</v>
      </c>
      <c r="L393" s="22">
        <v>0</v>
      </c>
      <c r="M393" s="22">
        <v>4000</v>
      </c>
      <c r="N393" s="22">
        <v>9353.1484624999994</v>
      </c>
      <c r="O393" s="19">
        <v>2308.7800000000002</v>
      </c>
      <c r="P393" s="19">
        <v>69.316726978116805</v>
      </c>
      <c r="Q393" s="19">
        <v>328.963807043256</v>
      </c>
    </row>
    <row r="394" spans="1:17" x14ac:dyDescent="0.25">
      <c r="A394" s="20" t="s">
        <v>346</v>
      </c>
      <c r="B394" s="15" t="s">
        <v>50</v>
      </c>
      <c r="C394" s="21" t="s">
        <v>121</v>
      </c>
      <c r="D394" s="17">
        <v>17923.087599999999</v>
      </c>
      <c r="E394" s="17">
        <v>16090.916698558511</v>
      </c>
      <c r="F394" s="22">
        <v>4035.9571999999994</v>
      </c>
      <c r="G394" s="22">
        <v>2421.5785000000001</v>
      </c>
      <c r="H394" s="22">
        <v>363.03299999999996</v>
      </c>
      <c r="I394" s="22">
        <v>1086.3401999999999</v>
      </c>
      <c r="J394" s="22">
        <v>602.73509999999987</v>
      </c>
      <c r="K394" s="18">
        <v>0</v>
      </c>
      <c r="L394" s="22">
        <v>0</v>
      </c>
      <c r="M394" s="22">
        <v>4000</v>
      </c>
      <c r="N394" s="22">
        <v>5413.4435999999996</v>
      </c>
      <c r="O394" s="19">
        <v>1441.26</v>
      </c>
      <c r="P394" s="19">
        <v>68.034116441491179</v>
      </c>
      <c r="Q394" s="19">
        <v>322.87678499999998</v>
      </c>
    </row>
    <row r="395" spans="1:17" x14ac:dyDescent="0.25">
      <c r="A395" s="27" t="s">
        <v>347</v>
      </c>
      <c r="B395" s="15" t="s">
        <v>50</v>
      </c>
      <c r="C395" s="21" t="s">
        <v>121</v>
      </c>
      <c r="D395" s="17">
        <v>34531.014464100001</v>
      </c>
      <c r="E395" s="17">
        <v>28780.333556490037</v>
      </c>
      <c r="F395" s="22">
        <v>5517.8354384999993</v>
      </c>
      <c r="G395" s="22">
        <v>3310.7012631000007</v>
      </c>
      <c r="H395" s="22">
        <v>321.43346235000001</v>
      </c>
      <c r="I395" s="22">
        <v>961.60005479999995</v>
      </c>
      <c r="J395" s="22">
        <v>533.56217145000005</v>
      </c>
      <c r="K395" s="18">
        <v>0</v>
      </c>
      <c r="L395" s="22">
        <v>0</v>
      </c>
      <c r="M395" s="22">
        <v>4000</v>
      </c>
      <c r="N395" s="22">
        <v>19885.8820739</v>
      </c>
      <c r="O395" s="19">
        <v>5216.24</v>
      </c>
      <c r="P395" s="19">
        <v>93.014072529964182</v>
      </c>
      <c r="Q395" s="19">
        <v>441.42683508000005</v>
      </c>
    </row>
    <row r="396" spans="1:17" x14ac:dyDescent="0.25">
      <c r="A396" s="27" t="s">
        <v>348</v>
      </c>
      <c r="B396" s="15" t="s">
        <v>50</v>
      </c>
      <c r="C396" s="21" t="s">
        <v>121</v>
      </c>
      <c r="D396" s="17">
        <v>27952.739568599998</v>
      </c>
      <c r="E396" s="17">
        <v>23784.222084852368</v>
      </c>
      <c r="F396" s="22">
        <v>5156.8555499999993</v>
      </c>
      <c r="G396" s="22">
        <v>3094.1133300000001</v>
      </c>
      <c r="H396" s="22">
        <v>321.43346235000001</v>
      </c>
      <c r="I396" s="22">
        <v>961.60005479999995</v>
      </c>
      <c r="J396" s="22">
        <v>533.56217145000005</v>
      </c>
      <c r="K396" s="18">
        <v>0</v>
      </c>
      <c r="L396" s="22">
        <v>0</v>
      </c>
      <c r="M396" s="22">
        <v>4000</v>
      </c>
      <c r="N396" s="22">
        <v>13885.174999999999</v>
      </c>
      <c r="O396" s="19">
        <v>3669.04</v>
      </c>
      <c r="P396" s="19">
        <v>86.9290397476301</v>
      </c>
      <c r="Q396" s="19">
        <v>412.54844400000002</v>
      </c>
    </row>
    <row r="397" spans="1:17" x14ac:dyDescent="0.25">
      <c r="A397" s="20" t="s">
        <v>349</v>
      </c>
      <c r="B397" s="15" t="s">
        <v>50</v>
      </c>
      <c r="C397" s="21" t="s">
        <v>121</v>
      </c>
      <c r="D397" s="17">
        <v>25650.0893</v>
      </c>
      <c r="E397" s="17">
        <v>22039.511751657963</v>
      </c>
      <c r="F397" s="22">
        <v>4976.5825999999997</v>
      </c>
      <c r="G397" s="22">
        <v>2985.9620999999997</v>
      </c>
      <c r="H397" s="22">
        <v>332.51899999999995</v>
      </c>
      <c r="I397" s="22">
        <v>995.09079999999994</v>
      </c>
      <c r="J397" s="22">
        <v>552.11530000000005</v>
      </c>
      <c r="K397" s="18">
        <v>0</v>
      </c>
      <c r="L397" s="22">
        <v>0</v>
      </c>
      <c r="M397" s="22">
        <v>4000</v>
      </c>
      <c r="N397" s="22">
        <v>11807.8195</v>
      </c>
      <c r="O397" s="19">
        <v>3128.56</v>
      </c>
      <c r="P397" s="19">
        <v>83.890313342035199</v>
      </c>
      <c r="Q397" s="19">
        <v>398.12723499999998</v>
      </c>
    </row>
    <row r="398" spans="1:17" x14ac:dyDescent="0.25">
      <c r="A398" s="25" t="s">
        <v>350</v>
      </c>
      <c r="B398" s="15" t="s">
        <v>50</v>
      </c>
      <c r="C398" s="21" t="s">
        <v>121</v>
      </c>
      <c r="D398" s="17">
        <v>14132.97361322785</v>
      </c>
      <c r="E398" s="17">
        <v>13023.380296128331</v>
      </c>
      <c r="F398" s="22">
        <v>3979.2</v>
      </c>
      <c r="G398" s="22">
        <v>2387.52</v>
      </c>
      <c r="H398" s="22">
        <v>336.15140020770002</v>
      </c>
      <c r="I398" s="22">
        <v>1005.8705227263</v>
      </c>
      <c r="J398" s="22">
        <v>628.37169029384995</v>
      </c>
      <c r="K398" s="18">
        <v>0</v>
      </c>
      <c r="L398" s="22">
        <v>0</v>
      </c>
      <c r="M398" s="22">
        <v>4000</v>
      </c>
      <c r="N398" s="22">
        <v>1795.86</v>
      </c>
      <c r="O398" s="19">
        <v>724.18</v>
      </c>
      <c r="P398" s="19">
        <v>67.077317099520002</v>
      </c>
      <c r="Q398" s="19">
        <v>318.33600000000001</v>
      </c>
    </row>
    <row r="399" spans="1:17" x14ac:dyDescent="0.25">
      <c r="A399" s="25" t="s">
        <v>336</v>
      </c>
      <c r="B399" s="15" t="s">
        <v>50</v>
      </c>
      <c r="C399" s="21" t="s">
        <v>61</v>
      </c>
      <c r="D399" s="17">
        <v>23660.806400000001</v>
      </c>
      <c r="E399" s="17">
        <v>20625.334231772162</v>
      </c>
      <c r="F399" s="22">
        <v>5925.15</v>
      </c>
      <c r="G399" s="22">
        <v>3555.0899999999997</v>
      </c>
      <c r="H399" s="22">
        <v>359.89799999999997</v>
      </c>
      <c r="I399" s="22">
        <v>1215.7529999999999</v>
      </c>
      <c r="J399" s="22">
        <v>669.32249999999999</v>
      </c>
      <c r="K399" s="18">
        <v>0</v>
      </c>
      <c r="L399" s="22">
        <v>768.07499999999993</v>
      </c>
      <c r="M399" s="22">
        <v>4000</v>
      </c>
      <c r="N399" s="22">
        <v>7167.5178999999998</v>
      </c>
      <c r="O399" s="19">
        <v>2461.58</v>
      </c>
      <c r="P399" s="19">
        <v>99.880168227840002</v>
      </c>
      <c r="Q399" s="19">
        <v>474.012</v>
      </c>
    </row>
    <row r="400" spans="1:17" x14ac:dyDescent="0.25">
      <c r="A400" s="27" t="s">
        <v>352</v>
      </c>
      <c r="B400" s="15" t="s">
        <v>50</v>
      </c>
      <c r="C400" s="21" t="s">
        <v>80</v>
      </c>
      <c r="D400" s="17">
        <v>54074.400000000001</v>
      </c>
      <c r="E400" s="17">
        <v>42678.329571726084</v>
      </c>
      <c r="F400" s="22">
        <v>5429.76</v>
      </c>
      <c r="G400" s="22">
        <v>3257.86</v>
      </c>
      <c r="H400" s="22">
        <v>307.60000000000002</v>
      </c>
      <c r="I400" s="22">
        <v>920.2</v>
      </c>
      <c r="J400" s="22">
        <v>510.58</v>
      </c>
      <c r="K400" s="18">
        <v>0</v>
      </c>
      <c r="L400" s="22">
        <v>0</v>
      </c>
      <c r="M400" s="22">
        <v>4000</v>
      </c>
      <c r="N400" s="22">
        <v>39648.400000000001</v>
      </c>
      <c r="O400" s="19">
        <v>10870.16</v>
      </c>
      <c r="P400" s="19">
        <v>91.52942827391999</v>
      </c>
      <c r="Q400" s="19">
        <v>434.38100000000009</v>
      </c>
    </row>
    <row r="401" spans="1:17" x14ac:dyDescent="0.25">
      <c r="A401" s="25" t="s">
        <v>351</v>
      </c>
      <c r="B401" s="15" t="s">
        <v>50</v>
      </c>
      <c r="C401" s="21" t="s">
        <v>80</v>
      </c>
      <c r="D401" s="17">
        <v>54074.400000000001</v>
      </c>
      <c r="E401" s="17">
        <v>42678.329571726084</v>
      </c>
      <c r="F401" s="22">
        <v>5429.76</v>
      </c>
      <c r="G401" s="22">
        <v>3257.86</v>
      </c>
      <c r="H401" s="22">
        <v>307.60000000000002</v>
      </c>
      <c r="I401" s="22">
        <v>920.2</v>
      </c>
      <c r="J401" s="22">
        <v>510.58</v>
      </c>
      <c r="K401" s="18">
        <v>0</v>
      </c>
      <c r="L401" s="22">
        <v>0</v>
      </c>
      <c r="M401" s="22">
        <v>4000</v>
      </c>
      <c r="N401" s="22">
        <v>39648.400000000001</v>
      </c>
      <c r="O401" s="19">
        <v>10870.16</v>
      </c>
      <c r="P401" s="19">
        <v>91.52942827391999</v>
      </c>
      <c r="Q401" s="19">
        <v>434.38100000000009</v>
      </c>
    </row>
    <row r="402" spans="1:17" x14ac:dyDescent="0.25">
      <c r="A402" s="25" t="s">
        <v>353</v>
      </c>
      <c r="B402" s="15" t="s">
        <v>50</v>
      </c>
      <c r="C402" s="21" t="s">
        <v>80</v>
      </c>
      <c r="D402" s="17">
        <v>47622.880000000005</v>
      </c>
      <c r="E402" s="17">
        <v>38241.155954360329</v>
      </c>
      <c r="F402" s="22">
        <v>4615.3</v>
      </c>
      <c r="G402" s="22">
        <v>2769.18</v>
      </c>
      <c r="H402" s="22">
        <v>307.60000000000002</v>
      </c>
      <c r="I402" s="22">
        <v>920.2</v>
      </c>
      <c r="J402" s="22">
        <v>510.6</v>
      </c>
      <c r="K402" s="18">
        <v>0</v>
      </c>
      <c r="L402" s="22">
        <v>0</v>
      </c>
      <c r="M402" s="22">
        <v>4000</v>
      </c>
      <c r="N402" s="22">
        <v>34500</v>
      </c>
      <c r="O402" s="19">
        <v>8934.7000000000007</v>
      </c>
      <c r="P402" s="19">
        <v>77.800045639679993</v>
      </c>
      <c r="Q402" s="19">
        <v>369.22399999999999</v>
      </c>
    </row>
    <row r="403" spans="1:17" x14ac:dyDescent="0.25">
      <c r="A403" s="14" t="s">
        <v>452</v>
      </c>
      <c r="B403" s="15" t="s">
        <v>375</v>
      </c>
      <c r="C403" s="16" t="s">
        <v>61</v>
      </c>
      <c r="D403" s="17">
        <v>16532.455560430732</v>
      </c>
      <c r="E403" s="17">
        <v>14070.28094181093</v>
      </c>
      <c r="F403" s="18">
        <v>6864.4238501490363</v>
      </c>
      <c r="G403" s="18">
        <v>6109.3372266326423</v>
      </c>
      <c r="H403" s="18">
        <v>470.0987121780812</v>
      </c>
      <c r="I403" s="18">
        <v>1406.3872432120561</v>
      </c>
      <c r="J403" s="18">
        <v>780.28568434917099</v>
      </c>
      <c r="K403" s="18">
        <v>901.92284390974282</v>
      </c>
      <c r="L403" s="18">
        <v>0</v>
      </c>
      <c r="M403" s="18">
        <v>0</v>
      </c>
      <c r="N403" s="18">
        <v>0</v>
      </c>
      <c r="O403" s="19">
        <v>1676.8</v>
      </c>
      <c r="P403" s="19">
        <v>136.68656478071827</v>
      </c>
      <c r="Q403" s="19">
        <v>648.68805383908398</v>
      </c>
    </row>
    <row r="404" spans="1:17" x14ac:dyDescent="0.25">
      <c r="A404" s="14" t="s">
        <v>354</v>
      </c>
      <c r="B404" s="15" t="s">
        <v>50</v>
      </c>
      <c r="C404" s="16" t="s">
        <v>51</v>
      </c>
      <c r="D404" s="17">
        <v>15736.866</v>
      </c>
      <c r="E404" s="17">
        <v>14254.899257338511</v>
      </c>
      <c r="F404" s="18">
        <v>4128.4243999999999</v>
      </c>
      <c r="G404" s="18">
        <v>2477.0546399999998</v>
      </c>
      <c r="H404" s="18">
        <v>273.77679999999998</v>
      </c>
      <c r="I404" s="18">
        <v>819.04079999999999</v>
      </c>
      <c r="J404" s="18">
        <v>454.46440000000001</v>
      </c>
      <c r="K404" s="18">
        <v>0</v>
      </c>
      <c r="L404" s="18">
        <v>0</v>
      </c>
      <c r="M404" s="18">
        <v>4000</v>
      </c>
      <c r="N404" s="18">
        <v>3584.104960000001</v>
      </c>
      <c r="O404" s="19">
        <v>1082.0999999999999</v>
      </c>
      <c r="P404" s="19">
        <v>69.59279066148865</v>
      </c>
      <c r="Q404" s="19">
        <v>330.27395200000001</v>
      </c>
    </row>
    <row r="405" spans="1:17" x14ac:dyDescent="0.25">
      <c r="A405" s="14" t="s">
        <v>453</v>
      </c>
      <c r="B405" s="15" t="s">
        <v>375</v>
      </c>
      <c r="C405" s="16" t="s">
        <v>61</v>
      </c>
      <c r="D405" s="17">
        <v>14388.092874220154</v>
      </c>
      <c r="E405" s="17">
        <v>12513.768571737523</v>
      </c>
      <c r="F405" s="18">
        <v>5729.8404182915892</v>
      </c>
      <c r="G405" s="18">
        <v>5099.5579722795128</v>
      </c>
      <c r="H405" s="18">
        <v>470.0987121780812</v>
      </c>
      <c r="I405" s="18">
        <v>1406.3872432120561</v>
      </c>
      <c r="J405" s="18">
        <v>780.28568434917099</v>
      </c>
      <c r="K405" s="18">
        <v>901.92284390974282</v>
      </c>
      <c r="L405" s="18">
        <v>0</v>
      </c>
      <c r="M405" s="18">
        <v>0</v>
      </c>
      <c r="N405" s="18">
        <v>0</v>
      </c>
      <c r="O405" s="19">
        <v>1218.76</v>
      </c>
      <c r="P405" s="19">
        <v>114.09438295407517</v>
      </c>
      <c r="Q405" s="19">
        <v>541.46991952855512</v>
      </c>
    </row>
    <row r="406" spans="1:17" x14ac:dyDescent="0.25">
      <c r="A406" s="14" t="s">
        <v>355</v>
      </c>
      <c r="B406" s="15" t="s">
        <v>50</v>
      </c>
      <c r="C406" s="16" t="s">
        <v>51</v>
      </c>
      <c r="D406" s="17">
        <v>13175.376000000002</v>
      </c>
      <c r="E406" s="17">
        <v>12202.939989519218</v>
      </c>
      <c r="F406" s="18">
        <v>3446.0706000000005</v>
      </c>
      <c r="G406" s="18">
        <v>2067.6423600000003</v>
      </c>
      <c r="H406" s="18">
        <v>273.77679999999998</v>
      </c>
      <c r="I406" s="18">
        <v>819.04079999999999</v>
      </c>
      <c r="J406" s="18">
        <v>454.46440000000001</v>
      </c>
      <c r="K406" s="18">
        <v>0</v>
      </c>
      <c r="L406" s="18">
        <v>0</v>
      </c>
      <c r="M406" s="18">
        <v>4000</v>
      </c>
      <c r="N406" s="18">
        <v>2114.3810400000016</v>
      </c>
      <c r="O406" s="19">
        <v>638.66</v>
      </c>
      <c r="P406" s="19">
        <v>58.090362480783362</v>
      </c>
      <c r="Q406" s="19">
        <v>275.68564800000007</v>
      </c>
    </row>
    <row r="407" spans="1:17" x14ac:dyDescent="0.25">
      <c r="A407" s="14" t="s">
        <v>356</v>
      </c>
      <c r="B407" s="15" t="s">
        <v>50</v>
      </c>
      <c r="C407" s="16" t="s">
        <v>51</v>
      </c>
      <c r="D407" s="17">
        <v>11634.263199999999</v>
      </c>
      <c r="E407" s="17">
        <v>11155.615011606531</v>
      </c>
      <c r="F407" s="18">
        <v>3254.9865808901313</v>
      </c>
      <c r="G407" s="18">
        <v>1952.9919485340788</v>
      </c>
      <c r="H407" s="18">
        <v>273.77679999999998</v>
      </c>
      <c r="I407" s="18">
        <v>819.04079999999999</v>
      </c>
      <c r="J407" s="18">
        <v>454.46440000000001</v>
      </c>
      <c r="K407" s="18">
        <v>0</v>
      </c>
      <c r="L407" s="18">
        <v>0</v>
      </c>
      <c r="M407" s="18">
        <v>4000</v>
      </c>
      <c r="N407" s="18">
        <v>879.00267057578935</v>
      </c>
      <c r="O407" s="19">
        <v>163.38</v>
      </c>
      <c r="P407" s="19">
        <v>54.869261922258161</v>
      </c>
      <c r="Q407" s="19">
        <v>260.39892647121053</v>
      </c>
    </row>
    <row r="408" spans="1:17" x14ac:dyDescent="0.25">
      <c r="A408" s="14" t="s">
        <v>357</v>
      </c>
      <c r="B408" s="15" t="s">
        <v>50</v>
      </c>
      <c r="C408" s="16" t="s">
        <v>51</v>
      </c>
      <c r="D408" s="17">
        <v>10187.829600000001</v>
      </c>
      <c r="E408" s="17">
        <v>9898.9375357385215</v>
      </c>
      <c r="F408" s="18">
        <v>2982.6662730816802</v>
      </c>
      <c r="G408" s="18">
        <v>1789.5997638490082</v>
      </c>
      <c r="H408" s="18">
        <v>273.77679999999998</v>
      </c>
      <c r="I408" s="18">
        <v>819.04079999999999</v>
      </c>
      <c r="J408" s="18">
        <v>454.46440000000001</v>
      </c>
      <c r="K408" s="18">
        <v>0</v>
      </c>
      <c r="L408" s="18">
        <v>0</v>
      </c>
      <c r="M408" s="18">
        <v>3868.2815630693126</v>
      </c>
      <c r="N408" s="18">
        <v>0</v>
      </c>
      <c r="O408" s="19">
        <v>0</v>
      </c>
      <c r="P408" s="19">
        <v>50.278762414943543</v>
      </c>
      <c r="Q408" s="19">
        <v>238.61330184653445</v>
      </c>
    </row>
    <row r="409" spans="1:17" x14ac:dyDescent="0.25">
      <c r="A409" s="14" t="s">
        <v>358</v>
      </c>
      <c r="B409" s="15" t="s">
        <v>50</v>
      </c>
      <c r="C409" s="16" t="s">
        <v>51</v>
      </c>
      <c r="D409" s="17">
        <v>9404.1504000000004</v>
      </c>
      <c r="E409" s="17">
        <v>9124.8446908680526</v>
      </c>
      <c r="F409" s="18">
        <v>2883.691944383087</v>
      </c>
      <c r="G409" s="18">
        <v>1730.2151666298523</v>
      </c>
      <c r="H409" s="18">
        <v>273.77679999999998</v>
      </c>
      <c r="I409" s="18">
        <v>819.04079999999999</v>
      </c>
      <c r="J409" s="18">
        <v>454.46440000000001</v>
      </c>
      <c r="K409" s="18">
        <v>0</v>
      </c>
      <c r="L409" s="18">
        <v>0</v>
      </c>
      <c r="M409" s="18">
        <v>3242.9612889870618</v>
      </c>
      <c r="N409" s="18">
        <v>0</v>
      </c>
      <c r="O409" s="19">
        <v>0</v>
      </c>
      <c r="P409" s="19">
        <v>48.610353581301688</v>
      </c>
      <c r="Q409" s="19">
        <v>230.69535555064695</v>
      </c>
    </row>
    <row r="410" spans="1:17" x14ac:dyDescent="0.25">
      <c r="A410" s="14" t="s">
        <v>359</v>
      </c>
      <c r="B410" s="15" t="s">
        <v>50</v>
      </c>
      <c r="C410" s="16" t="s">
        <v>51</v>
      </c>
      <c r="D410" s="17">
        <v>7553.6956800000007</v>
      </c>
      <c r="E410" s="17">
        <v>7330.2511126944419</v>
      </c>
      <c r="F410" s="18">
        <v>2306.9535555064695</v>
      </c>
      <c r="G410" s="18">
        <v>1384.1721333038818</v>
      </c>
      <c r="H410" s="18">
        <v>273.77679999999998</v>
      </c>
      <c r="I410" s="18">
        <v>819.04079999999999</v>
      </c>
      <c r="J410" s="18">
        <v>454.46440000000001</v>
      </c>
      <c r="K410" s="18">
        <v>0</v>
      </c>
      <c r="L410" s="18">
        <v>0</v>
      </c>
      <c r="M410" s="18">
        <v>2315.2879911896493</v>
      </c>
      <c r="N410" s="18">
        <v>0</v>
      </c>
      <c r="O410" s="19">
        <v>0</v>
      </c>
      <c r="P410" s="19">
        <v>38.888282865041361</v>
      </c>
      <c r="Q410" s="19">
        <v>184.55628444051757</v>
      </c>
    </row>
    <row r="411" spans="1:17" x14ac:dyDescent="0.25">
      <c r="A411" s="14" t="s">
        <v>360</v>
      </c>
      <c r="B411" s="15" t="s">
        <v>50</v>
      </c>
      <c r="C411" s="16" t="s">
        <v>51</v>
      </c>
      <c r="D411" s="17">
        <v>6294.7464</v>
      </c>
      <c r="E411" s="17">
        <v>6127.1629745208311</v>
      </c>
      <c r="F411" s="18">
        <v>1730.2151666298523</v>
      </c>
      <c r="G411" s="18">
        <v>1038.1290999779112</v>
      </c>
      <c r="H411" s="18">
        <v>273.77679999999998</v>
      </c>
      <c r="I411" s="18">
        <v>819.04079999999999</v>
      </c>
      <c r="J411" s="18">
        <v>454.46440000000001</v>
      </c>
      <c r="K411" s="18">
        <v>0</v>
      </c>
      <c r="L411" s="18">
        <v>0</v>
      </c>
      <c r="M411" s="18">
        <v>1979.1201333922361</v>
      </c>
      <c r="N411" s="18">
        <v>0</v>
      </c>
      <c r="O411" s="19">
        <v>0</v>
      </c>
      <c r="P411" s="19">
        <v>29.166212148781018</v>
      </c>
      <c r="Q411" s="19">
        <v>138.41721333038819</v>
      </c>
    </row>
    <row r="412" spans="1:17" x14ac:dyDescent="0.25">
      <c r="A412" s="14" t="s">
        <v>361</v>
      </c>
      <c r="B412" s="15" t="s">
        <v>50</v>
      </c>
      <c r="C412" s="16" t="s">
        <v>51</v>
      </c>
      <c r="D412" s="17">
        <v>9015.3000000000029</v>
      </c>
      <c r="E412" s="17">
        <v>8831.4024068049748</v>
      </c>
      <c r="F412" s="18">
        <v>1898.6508000000001</v>
      </c>
      <c r="G412" s="18">
        <v>1139.1904800000002</v>
      </c>
      <c r="H412" s="18">
        <v>297.58440000000002</v>
      </c>
      <c r="I412" s="18">
        <v>890.29399999999998</v>
      </c>
      <c r="J412" s="18">
        <v>494.00240000000002</v>
      </c>
      <c r="K412" s="18">
        <v>0</v>
      </c>
      <c r="L412" s="18">
        <v>0</v>
      </c>
      <c r="M412" s="18">
        <v>4000</v>
      </c>
      <c r="N412" s="18">
        <v>295.57792000000074</v>
      </c>
      <c r="O412" s="19">
        <v>0</v>
      </c>
      <c r="P412" s="19">
        <v>32.005529195028487</v>
      </c>
      <c r="Q412" s="19">
        <v>151.89206400000003</v>
      </c>
    </row>
    <row r="413" spans="1:17" x14ac:dyDescent="0.25">
      <c r="A413" s="14" t="s">
        <v>454</v>
      </c>
      <c r="B413" s="15" t="s">
        <v>375</v>
      </c>
      <c r="C413" s="16" t="s">
        <v>61</v>
      </c>
      <c r="D413" s="17">
        <v>15153.654517487234</v>
      </c>
      <c r="E413" s="17">
        <v>13069.446469343458</v>
      </c>
      <c r="F413" s="18">
        <v>6134.8994888032712</v>
      </c>
      <c r="G413" s="18">
        <v>5460.0605450349112</v>
      </c>
      <c r="H413" s="18">
        <v>470.0987121780812</v>
      </c>
      <c r="I413" s="18">
        <v>1406.3872432120561</v>
      </c>
      <c r="J413" s="18">
        <v>780.28568434917099</v>
      </c>
      <c r="K413" s="18">
        <v>901.92284390974282</v>
      </c>
      <c r="L413" s="18">
        <v>0</v>
      </c>
      <c r="M413" s="18">
        <v>0</v>
      </c>
      <c r="N413" s="18">
        <v>0</v>
      </c>
      <c r="O413" s="19">
        <v>1382.3</v>
      </c>
      <c r="P413" s="19">
        <v>122.16004645186609</v>
      </c>
      <c r="Q413" s="19">
        <v>579.74800169190917</v>
      </c>
    </row>
    <row r="414" spans="1:17" x14ac:dyDescent="0.25">
      <c r="A414" s="14" t="s">
        <v>362</v>
      </c>
      <c r="B414" s="15" t="s">
        <v>50</v>
      </c>
      <c r="C414" s="16" t="s">
        <v>51</v>
      </c>
      <c r="D414" s="17">
        <v>15181.32</v>
      </c>
      <c r="E414" s="17">
        <v>13862.410790110882</v>
      </c>
      <c r="F414" s="18">
        <v>3689.6586000000002</v>
      </c>
      <c r="G414" s="18">
        <v>2213.7951600000001</v>
      </c>
      <c r="H414" s="18">
        <v>276.76600000000002</v>
      </c>
      <c r="I414" s="18">
        <v>827.96600000000012</v>
      </c>
      <c r="J414" s="18">
        <v>553.53200000000004</v>
      </c>
      <c r="K414" s="18">
        <v>0</v>
      </c>
      <c r="L414" s="18">
        <v>0</v>
      </c>
      <c r="M414" s="18">
        <v>4000</v>
      </c>
      <c r="N414" s="18">
        <v>3619.6022400000002</v>
      </c>
      <c r="O414" s="19">
        <v>961.54</v>
      </c>
      <c r="P414" s="19">
        <v>62.196521889116163</v>
      </c>
      <c r="Q414" s="19">
        <v>295.17268800000005</v>
      </c>
    </row>
    <row r="415" spans="1:17" x14ac:dyDescent="0.25">
      <c r="A415" s="14" t="s">
        <v>363</v>
      </c>
      <c r="B415" s="15" t="s">
        <v>50</v>
      </c>
      <c r="C415" s="16" t="s">
        <v>51</v>
      </c>
      <c r="D415" s="17">
        <v>11219.043640821115</v>
      </c>
      <c r="E415" s="17">
        <v>10787.205703867912</v>
      </c>
      <c r="F415" s="18">
        <v>3362.6685255131979</v>
      </c>
      <c r="G415" s="18">
        <v>2017.6011153079185</v>
      </c>
      <c r="H415" s="18">
        <v>276.76600000000002</v>
      </c>
      <c r="I415" s="18">
        <v>827.96600000000012</v>
      </c>
      <c r="J415" s="18">
        <v>553.53200000000004</v>
      </c>
      <c r="K415" s="18">
        <v>0</v>
      </c>
      <c r="L415" s="18">
        <v>0</v>
      </c>
      <c r="M415" s="18">
        <v>4000</v>
      </c>
      <c r="N415" s="18">
        <v>180.51</v>
      </c>
      <c r="O415" s="19">
        <v>106.14</v>
      </c>
      <c r="P415" s="19">
        <v>56.684454912149192</v>
      </c>
      <c r="Q415" s="19">
        <v>269.01348204105579</v>
      </c>
    </row>
    <row r="416" spans="1:17" x14ac:dyDescent="0.25">
      <c r="A416" s="14" t="s">
        <v>364</v>
      </c>
      <c r="B416" s="15" t="s">
        <v>50</v>
      </c>
      <c r="C416" s="16" t="s">
        <v>51</v>
      </c>
      <c r="D416" s="17">
        <v>8102.6399999999994</v>
      </c>
      <c r="E416" s="17">
        <v>7809.2349495167291</v>
      </c>
      <c r="F416" s="18">
        <v>3029.2606017595317</v>
      </c>
      <c r="G416" s="18">
        <v>1817.5563610557188</v>
      </c>
      <c r="H416" s="18">
        <v>276.76600000000002</v>
      </c>
      <c r="I416" s="18">
        <v>827.96600000000012</v>
      </c>
      <c r="J416" s="18">
        <v>553.53200000000004</v>
      </c>
      <c r="K416" s="18">
        <v>0</v>
      </c>
      <c r="L416" s="18">
        <v>0</v>
      </c>
      <c r="M416" s="18">
        <v>1597.5590371847495</v>
      </c>
      <c r="N416" s="18">
        <v>0</v>
      </c>
      <c r="O416" s="19">
        <v>0</v>
      </c>
      <c r="P416" s="19">
        <v>51.064202342507741</v>
      </c>
      <c r="Q416" s="19">
        <v>242.34084814076252</v>
      </c>
    </row>
    <row r="417" spans="1:17" x14ac:dyDescent="0.25">
      <c r="A417" s="14" t="s">
        <v>365</v>
      </c>
      <c r="B417" s="15" t="s">
        <v>50</v>
      </c>
      <c r="C417" s="16" t="s">
        <v>51</v>
      </c>
      <c r="D417" s="17">
        <v>9078.868199999999</v>
      </c>
      <c r="E417" s="17">
        <v>8670.4694692825506</v>
      </c>
      <c r="F417" s="18">
        <v>3348.6354000000001</v>
      </c>
      <c r="G417" s="18">
        <v>2009.1812400000001</v>
      </c>
      <c r="H417" s="18">
        <v>276.76600000000002</v>
      </c>
      <c r="I417" s="18">
        <v>827.96600000000012</v>
      </c>
      <c r="J417" s="18">
        <v>459.404</v>
      </c>
      <c r="K417" s="18">
        <v>0</v>
      </c>
      <c r="L417" s="18">
        <v>0</v>
      </c>
      <c r="M417" s="18">
        <v>2156.915559999999</v>
      </c>
      <c r="N417" s="18">
        <v>0</v>
      </c>
      <c r="O417" s="19">
        <v>84.06</v>
      </c>
      <c r="P417" s="19">
        <v>56.447898717450236</v>
      </c>
      <c r="Q417" s="19">
        <v>267.89083199999999</v>
      </c>
    </row>
    <row r="418" spans="1:17" x14ac:dyDescent="0.25">
      <c r="A418" s="14" t="s">
        <v>366</v>
      </c>
      <c r="B418" s="15" t="s">
        <v>50</v>
      </c>
      <c r="C418" s="16" t="s">
        <v>51</v>
      </c>
      <c r="D418" s="17">
        <v>7894.6679999999997</v>
      </c>
      <c r="E418" s="17">
        <v>7618.9800788901666</v>
      </c>
      <c r="F418" s="18">
        <v>2846.3400900000001</v>
      </c>
      <c r="G418" s="18">
        <v>1707.8040540000002</v>
      </c>
      <c r="H418" s="18">
        <v>276.76600000000002</v>
      </c>
      <c r="I418" s="18">
        <v>827.96600000000012</v>
      </c>
      <c r="J418" s="18">
        <v>459.404</v>
      </c>
      <c r="K418" s="18">
        <v>0</v>
      </c>
      <c r="L418" s="18">
        <v>0</v>
      </c>
      <c r="M418" s="18">
        <v>1776.3878559999998</v>
      </c>
      <c r="N418" s="18">
        <v>0</v>
      </c>
      <c r="O418" s="19">
        <v>0</v>
      </c>
      <c r="P418" s="19">
        <v>47.980713909832701</v>
      </c>
      <c r="Q418" s="19">
        <v>227.7072072</v>
      </c>
    </row>
    <row r="419" spans="1:17" x14ac:dyDescent="0.25">
      <c r="A419" s="14" t="s">
        <v>367</v>
      </c>
      <c r="B419" s="15" t="s">
        <v>50</v>
      </c>
      <c r="C419" s="16" t="s">
        <v>51</v>
      </c>
      <c r="D419" s="17">
        <v>6710.4678000000004</v>
      </c>
      <c r="E419" s="17">
        <v>6483.430688497785</v>
      </c>
      <c r="F419" s="18">
        <v>2344.0447799999997</v>
      </c>
      <c r="G419" s="18">
        <v>1406.4268679999998</v>
      </c>
      <c r="H419" s="18">
        <v>276.76600000000002</v>
      </c>
      <c r="I419" s="18">
        <v>827.96600000000012</v>
      </c>
      <c r="J419" s="18">
        <v>459.404</v>
      </c>
      <c r="K419" s="18">
        <v>0</v>
      </c>
      <c r="L419" s="18">
        <v>0</v>
      </c>
      <c r="M419" s="18">
        <v>1395.8601520000007</v>
      </c>
      <c r="N419" s="18">
        <v>0</v>
      </c>
      <c r="O419" s="19">
        <v>0</v>
      </c>
      <c r="P419" s="19">
        <v>39.513529102215159</v>
      </c>
      <c r="Q419" s="19">
        <v>187.52358240000001</v>
      </c>
    </row>
    <row r="420" spans="1:17" x14ac:dyDescent="0.25">
      <c r="A420" s="14" t="s">
        <v>455</v>
      </c>
      <c r="B420" s="15" t="s">
        <v>375</v>
      </c>
      <c r="C420" s="16" t="s">
        <v>61</v>
      </c>
      <c r="D420" s="17">
        <v>13331.020625334284</v>
      </c>
      <c r="E420" s="17">
        <v>11733.246842594464</v>
      </c>
      <c r="F420" s="18">
        <v>5170.5429321085894</v>
      </c>
      <c r="G420" s="18">
        <v>4601.7832095766444</v>
      </c>
      <c r="H420" s="18">
        <v>470.0987121780812</v>
      </c>
      <c r="I420" s="18">
        <v>1406.3872432120561</v>
      </c>
      <c r="J420" s="18">
        <v>780.28568434917099</v>
      </c>
      <c r="K420" s="18">
        <v>901.92284390974282</v>
      </c>
      <c r="L420" s="18">
        <v>0</v>
      </c>
      <c r="M420" s="18">
        <v>0</v>
      </c>
      <c r="N420" s="18">
        <v>0</v>
      </c>
      <c r="O420" s="19">
        <v>1006.2</v>
      </c>
      <c r="P420" s="19">
        <v>102.95747565555722</v>
      </c>
      <c r="Q420" s="19">
        <v>488.61630708426168</v>
      </c>
    </row>
    <row r="421" spans="1:17" x14ac:dyDescent="0.25">
      <c r="A421" s="14" t="s">
        <v>456</v>
      </c>
      <c r="B421" s="15" t="s">
        <v>375</v>
      </c>
      <c r="C421" s="16" t="s">
        <v>61</v>
      </c>
      <c r="D421" s="17">
        <v>13924.969636465699</v>
      </c>
      <c r="E421" s="17">
        <v>12177.60078446445</v>
      </c>
      <c r="F421" s="18">
        <v>5484.801668156957</v>
      </c>
      <c r="G421" s="18">
        <v>4881.4734846596921</v>
      </c>
      <c r="H421" s="18">
        <v>470.0987121780812</v>
      </c>
      <c r="I421" s="18">
        <v>1406.3872432120561</v>
      </c>
      <c r="J421" s="18">
        <v>780.28568434917099</v>
      </c>
      <c r="K421" s="18">
        <v>901.92284390974282</v>
      </c>
      <c r="L421" s="18">
        <v>0</v>
      </c>
      <c r="M421" s="18">
        <v>0</v>
      </c>
      <c r="N421" s="18">
        <v>0</v>
      </c>
      <c r="O421" s="19">
        <v>1119.8399999999999</v>
      </c>
      <c r="P421" s="19">
        <v>109.21509436041752</v>
      </c>
      <c r="Q421" s="19">
        <v>518.31375764083248</v>
      </c>
    </row>
    <row r="422" spans="1:17" x14ac:dyDescent="0.25">
      <c r="A422" s="14" t="s">
        <v>368</v>
      </c>
      <c r="B422" s="15" t="s">
        <v>50</v>
      </c>
      <c r="C422" s="16" t="s">
        <v>51</v>
      </c>
      <c r="D422" s="17">
        <v>9747.76</v>
      </c>
      <c r="E422" s="17">
        <v>9344.3343526323388</v>
      </c>
      <c r="F422" s="18">
        <v>3330.3292000000001</v>
      </c>
      <c r="G422" s="18">
        <v>1998.1975200000002</v>
      </c>
      <c r="H422" s="18">
        <v>297.58440000000002</v>
      </c>
      <c r="I422" s="18">
        <v>890.29399999999998</v>
      </c>
      <c r="J422" s="18">
        <v>494.00240000000002</v>
      </c>
      <c r="K422" s="18">
        <v>0</v>
      </c>
      <c r="L422" s="18">
        <v>0</v>
      </c>
      <c r="M422" s="18">
        <v>2737.3524800000005</v>
      </c>
      <c r="N422" s="18">
        <v>0</v>
      </c>
      <c r="O422" s="19">
        <v>80.86</v>
      </c>
      <c r="P422" s="19">
        <v>56.139311367659516</v>
      </c>
      <c r="Q422" s="19">
        <v>266.42633599999999</v>
      </c>
    </row>
    <row r="423" spans="1:17" x14ac:dyDescent="0.25">
      <c r="A423" s="14" t="s">
        <v>368</v>
      </c>
      <c r="B423" s="15" t="s">
        <v>375</v>
      </c>
      <c r="C423" s="16" t="s">
        <v>61</v>
      </c>
      <c r="D423" s="17">
        <v>15153.654517487234</v>
      </c>
      <c r="E423" s="17">
        <v>13069.446469343458</v>
      </c>
      <c r="F423" s="18">
        <v>6134.8994888032712</v>
      </c>
      <c r="G423" s="18">
        <v>5460.0605450349112</v>
      </c>
      <c r="H423" s="18">
        <v>470.0987121780812</v>
      </c>
      <c r="I423" s="18">
        <v>1406.3872432120561</v>
      </c>
      <c r="J423" s="18">
        <v>780.28568434917099</v>
      </c>
      <c r="K423" s="18">
        <v>901.92284390974282</v>
      </c>
      <c r="L423" s="18">
        <v>0</v>
      </c>
      <c r="M423" s="18">
        <v>0</v>
      </c>
      <c r="N423" s="18">
        <v>0</v>
      </c>
      <c r="O423" s="19">
        <v>1382.3</v>
      </c>
      <c r="P423" s="19">
        <v>122.16004645186609</v>
      </c>
      <c r="Q423" s="19">
        <v>579.74800169190917</v>
      </c>
    </row>
    <row r="424" spans="1:17" x14ac:dyDescent="0.25">
      <c r="A424" s="14" t="s">
        <v>369</v>
      </c>
      <c r="B424" s="15" t="s">
        <v>50</v>
      </c>
      <c r="C424" s="16" t="s">
        <v>51</v>
      </c>
      <c r="D424" s="17">
        <v>8876.44</v>
      </c>
      <c r="E424" s="17">
        <v>8591.9154606287411</v>
      </c>
      <c r="F424" s="18">
        <v>2937.5737600000002</v>
      </c>
      <c r="G424" s="18">
        <v>1762.5442560000001</v>
      </c>
      <c r="H424" s="18">
        <v>297.58440000000002</v>
      </c>
      <c r="I424" s="18">
        <v>890.29399999999998</v>
      </c>
      <c r="J424" s="18">
        <v>494.00240000000002</v>
      </c>
      <c r="K424" s="18">
        <v>0</v>
      </c>
      <c r="L424" s="18">
        <v>0</v>
      </c>
      <c r="M424" s="18">
        <v>2494.4411840000002</v>
      </c>
      <c r="N424" s="18">
        <v>0</v>
      </c>
      <c r="O424" s="19">
        <v>0</v>
      </c>
      <c r="P424" s="19">
        <v>49.51863857125786</v>
      </c>
      <c r="Q424" s="19">
        <v>235.00590080000003</v>
      </c>
    </row>
    <row r="425" spans="1:17" x14ac:dyDescent="0.25">
      <c r="A425" s="14" t="s">
        <v>369</v>
      </c>
      <c r="B425" s="15" t="s">
        <v>375</v>
      </c>
      <c r="C425" s="16" t="s">
        <v>61</v>
      </c>
      <c r="D425" s="17">
        <v>13331.071929559137</v>
      </c>
      <c r="E425" s="17">
        <v>11733.295041086461</v>
      </c>
      <c r="F425" s="18">
        <v>5170.5700772011041</v>
      </c>
      <c r="G425" s="18">
        <v>4601.8073687089827</v>
      </c>
      <c r="H425" s="18">
        <v>470.0987121780812</v>
      </c>
      <c r="I425" s="18">
        <v>1406.3872432120561</v>
      </c>
      <c r="J425" s="18">
        <v>780.28568434917099</v>
      </c>
      <c r="K425" s="18">
        <v>901.92284390974282</v>
      </c>
      <c r="L425" s="18">
        <v>0</v>
      </c>
      <c r="M425" s="18">
        <v>0</v>
      </c>
      <c r="N425" s="18">
        <v>0</v>
      </c>
      <c r="O425" s="19">
        <v>1006.2</v>
      </c>
      <c r="P425" s="19">
        <v>102.95801617716941</v>
      </c>
      <c r="Q425" s="19">
        <v>488.61887229550433</v>
      </c>
    </row>
    <row r="426" spans="1:17" x14ac:dyDescent="0.25">
      <c r="A426" s="14" t="s">
        <v>370</v>
      </c>
      <c r="B426" s="15" t="s">
        <v>50</v>
      </c>
      <c r="C426" s="16" t="s">
        <v>51</v>
      </c>
      <c r="D426" s="17">
        <v>7897.0000000000018</v>
      </c>
      <c r="E426" s="17">
        <v>7669.3803685029952</v>
      </c>
      <c r="F426" s="18">
        <v>2350.0590080000006</v>
      </c>
      <c r="G426" s="18">
        <v>1410.0354048000004</v>
      </c>
      <c r="H426" s="18">
        <v>297.58440000000002</v>
      </c>
      <c r="I426" s="18">
        <v>890.29399999999998</v>
      </c>
      <c r="J426" s="18">
        <v>494.00240000000002</v>
      </c>
      <c r="K426" s="18">
        <v>0</v>
      </c>
      <c r="L426" s="18">
        <v>0</v>
      </c>
      <c r="M426" s="18">
        <v>2455.0247872000004</v>
      </c>
      <c r="N426" s="18">
        <v>0</v>
      </c>
      <c r="O426" s="19">
        <v>0</v>
      </c>
      <c r="P426" s="19">
        <v>39.614910857006294</v>
      </c>
      <c r="Q426" s="19">
        <v>188.00472064000007</v>
      </c>
    </row>
    <row r="427" spans="1:17" x14ac:dyDescent="0.25">
      <c r="A427" s="14" t="s">
        <v>370</v>
      </c>
      <c r="B427" s="15" t="s">
        <v>375</v>
      </c>
      <c r="C427" s="16" t="s">
        <v>61</v>
      </c>
      <c r="D427" s="17">
        <v>12551.735101918835</v>
      </c>
      <c r="E427" s="17">
        <v>11140.775848378855</v>
      </c>
      <c r="F427" s="18">
        <v>4758.2225493490914</v>
      </c>
      <c r="G427" s="18">
        <v>4234.818068920692</v>
      </c>
      <c r="H427" s="18">
        <v>470.0987121780812</v>
      </c>
      <c r="I427" s="18">
        <v>1406.3872432120561</v>
      </c>
      <c r="J427" s="18">
        <v>780.28568434917099</v>
      </c>
      <c r="K427" s="18">
        <v>901.92284390974282</v>
      </c>
      <c r="L427" s="18">
        <v>0</v>
      </c>
      <c r="M427" s="18">
        <v>0</v>
      </c>
      <c r="N427" s="18">
        <v>0</v>
      </c>
      <c r="O427" s="19">
        <v>866.56</v>
      </c>
      <c r="P427" s="19">
        <v>94.747222626493013</v>
      </c>
      <c r="Q427" s="19">
        <v>449.65203091348923</v>
      </c>
    </row>
    <row r="428" spans="1:17" x14ac:dyDescent="0.25">
      <c r="A428" s="14" t="s">
        <v>371</v>
      </c>
      <c r="B428" s="15" t="s">
        <v>50</v>
      </c>
      <c r="C428" s="16" t="s">
        <v>51</v>
      </c>
      <c r="D428" s="17">
        <v>6653.9380000000001</v>
      </c>
      <c r="E428" s="17">
        <v>6340.8711979397531</v>
      </c>
      <c r="F428" s="18">
        <v>3107.5383999999999</v>
      </c>
      <c r="G428" s="18">
        <v>1864.52304</v>
      </c>
      <c r="H428" s="18">
        <v>297.58440000000002</v>
      </c>
      <c r="I428" s="18">
        <v>890.29399999999998</v>
      </c>
      <c r="J428" s="18">
        <v>494.00240000000002</v>
      </c>
      <c r="K428" s="18">
        <v>0</v>
      </c>
      <c r="L428" s="18">
        <v>0</v>
      </c>
      <c r="M428" s="18">
        <v>-4.2399999989356733E-3</v>
      </c>
      <c r="N428" s="18">
        <v>0</v>
      </c>
      <c r="O428" s="19">
        <v>12.08</v>
      </c>
      <c r="P428" s="19">
        <v>52.383730060247025</v>
      </c>
      <c r="Q428" s="19">
        <v>248.603072</v>
      </c>
    </row>
    <row r="429" spans="1:17" x14ac:dyDescent="0.25">
      <c r="A429" s="14" t="s">
        <v>371</v>
      </c>
      <c r="B429" s="15" t="s">
        <v>375</v>
      </c>
      <c r="C429" s="16" t="s">
        <v>61</v>
      </c>
      <c r="D429" s="17">
        <v>12835.986159720822</v>
      </c>
      <c r="E429" s="17">
        <v>11356.879593298145</v>
      </c>
      <c r="F429" s="18">
        <v>4908.6199344295092</v>
      </c>
      <c r="G429" s="18">
        <v>4368.6717416422625</v>
      </c>
      <c r="H429" s="18">
        <v>470.0987121780812</v>
      </c>
      <c r="I429" s="18">
        <v>1406.3872432120561</v>
      </c>
      <c r="J429" s="18">
        <v>780.28568434917099</v>
      </c>
      <c r="K429" s="18">
        <v>901.92284390974282</v>
      </c>
      <c r="L429" s="18">
        <v>0</v>
      </c>
      <c r="M429" s="18">
        <v>0</v>
      </c>
      <c r="N429" s="18">
        <v>0</v>
      </c>
      <c r="O429" s="19">
        <v>917.5</v>
      </c>
      <c r="P429" s="19">
        <v>97.741982619088589</v>
      </c>
      <c r="Q429" s="19">
        <v>463.86458380358857</v>
      </c>
    </row>
    <row r="430" spans="1:17" x14ac:dyDescent="0.25">
      <c r="A430" s="14" t="s">
        <v>457</v>
      </c>
      <c r="B430" s="15" t="s">
        <v>375</v>
      </c>
      <c r="C430" s="16" t="s">
        <v>61</v>
      </c>
      <c r="D430" s="17">
        <v>12105.311389354265</v>
      </c>
      <c r="E430" s="17">
        <v>10801.376670251386</v>
      </c>
      <c r="F430" s="18">
        <v>4522.0195268281559</v>
      </c>
      <c r="G430" s="18">
        <v>4024.5973788770589</v>
      </c>
      <c r="H430" s="18">
        <v>470.0987121780812</v>
      </c>
      <c r="I430" s="18">
        <v>1406.3872432120561</v>
      </c>
      <c r="J430" s="18">
        <v>780.28568434917099</v>
      </c>
      <c r="K430" s="18">
        <v>901.92284390974282</v>
      </c>
      <c r="L430" s="18">
        <v>0</v>
      </c>
      <c r="M430" s="18">
        <v>0</v>
      </c>
      <c r="N430" s="18">
        <v>0</v>
      </c>
      <c r="O430" s="19">
        <v>786.56</v>
      </c>
      <c r="P430" s="19">
        <v>90.043873817618348</v>
      </c>
      <c r="Q430" s="19">
        <v>427.33084528526069</v>
      </c>
    </row>
    <row r="431" spans="1:17" x14ac:dyDescent="0.25">
      <c r="A431" s="14" t="s">
        <v>372</v>
      </c>
      <c r="B431" s="15" t="s">
        <v>50</v>
      </c>
      <c r="C431" s="16" t="s">
        <v>121</v>
      </c>
      <c r="D431" s="17">
        <v>35942.294299999994</v>
      </c>
      <c r="E431" s="17">
        <v>29905.619267732018</v>
      </c>
      <c r="F431" s="18">
        <v>5881.4062999999996</v>
      </c>
      <c r="G431" s="18">
        <v>3528.8395999999998</v>
      </c>
      <c r="H431" s="18">
        <v>382.38639999999998</v>
      </c>
      <c r="I431" s="18">
        <v>1144.3376999999998</v>
      </c>
      <c r="J431" s="18">
        <v>634.94200000000001</v>
      </c>
      <c r="K431" s="18">
        <v>0</v>
      </c>
      <c r="L431" s="18">
        <v>0</v>
      </c>
      <c r="M431" s="18">
        <v>4000</v>
      </c>
      <c r="N431" s="18">
        <v>20370.382299999997</v>
      </c>
      <c r="O431" s="19">
        <v>5467.02</v>
      </c>
      <c r="P431" s="19">
        <v>99.142737267974411</v>
      </c>
      <c r="Q431" s="19">
        <v>470.51229499999999</v>
      </c>
    </row>
    <row r="432" spans="1:17" x14ac:dyDescent="0.25">
      <c r="A432" s="14" t="s">
        <v>373</v>
      </c>
      <c r="B432" s="15" t="s">
        <v>50</v>
      </c>
      <c r="C432" s="16" t="s">
        <v>80</v>
      </c>
      <c r="D432" s="17">
        <v>45998.146403999999</v>
      </c>
      <c r="E432" s="17">
        <v>37035.028183055692</v>
      </c>
      <c r="F432" s="18">
        <v>5325.7719900000002</v>
      </c>
      <c r="G432" s="18">
        <v>3195.4631940000004</v>
      </c>
      <c r="H432" s="18">
        <v>307.59183000000002</v>
      </c>
      <c r="I432" s="18">
        <v>920.19144000000006</v>
      </c>
      <c r="J432" s="18">
        <v>510.58581000000004</v>
      </c>
      <c r="K432" s="18">
        <v>0</v>
      </c>
      <c r="L432" s="18">
        <v>0</v>
      </c>
      <c r="M432" s="18">
        <v>4000</v>
      </c>
      <c r="N432" s="18">
        <v>31738.542140000001</v>
      </c>
      <c r="O432" s="19">
        <v>8447.2800000000007</v>
      </c>
      <c r="P432" s="19">
        <v>89.776461744313352</v>
      </c>
      <c r="Q432" s="19">
        <v>426.0617592000001</v>
      </c>
    </row>
    <row r="433" spans="4:17" x14ac:dyDescent="0.25">
      <c r="D433" s="77"/>
      <c r="E433" s="77"/>
    </row>
    <row r="434" spans="4:17" x14ac:dyDescent="0.25">
      <c r="D434" s="77"/>
      <c r="E434" s="77"/>
    </row>
    <row r="440" spans="4:17" x14ac:dyDescent="0.25">
      <c r="H440" s="81" t="s">
        <v>777</v>
      </c>
      <c r="I440" s="81"/>
      <c r="J440" s="81"/>
      <c r="K440" s="81"/>
      <c r="L440" s="68"/>
      <c r="M440" s="68"/>
      <c r="N440" s="81" t="s">
        <v>776</v>
      </c>
      <c r="O440" s="81"/>
      <c r="P440" s="81"/>
      <c r="Q440" s="81"/>
    </row>
    <row r="441" spans="4:17" x14ac:dyDescent="0.25">
      <c r="H441" s="82" t="s">
        <v>778</v>
      </c>
      <c r="I441" s="82"/>
      <c r="J441" s="82"/>
      <c r="K441" s="82"/>
      <c r="L441" s="68"/>
      <c r="M441" s="68"/>
      <c r="N441" s="82" t="s">
        <v>779</v>
      </c>
      <c r="O441" s="82"/>
      <c r="P441" s="82"/>
      <c r="Q441" s="82"/>
    </row>
  </sheetData>
  <autoFilter ref="A8:Q432">
    <sortState ref="A10:Q433">
      <sortCondition ref="A8:A433"/>
    </sortState>
  </autoFilter>
  <mergeCells count="12">
    <mergeCell ref="H440:K440"/>
    <mergeCell ref="N440:Q440"/>
    <mergeCell ref="H441:K441"/>
    <mergeCell ref="N441:Q441"/>
    <mergeCell ref="A6:Q6"/>
    <mergeCell ref="A7:A8"/>
    <mergeCell ref="B7:B8"/>
    <mergeCell ref="C7:C8"/>
    <mergeCell ref="D7:D8"/>
    <mergeCell ref="E7:E8"/>
    <mergeCell ref="F7:N7"/>
    <mergeCell ref="O7:Q7"/>
  </mergeCells>
  <phoneticPr fontId="9" type="noConversion"/>
  <printOptions horizontalCentered="1"/>
  <pageMargins left="0.35433070866141736" right="0.35433070866141736" top="0.51181102362204722" bottom="0.51181102362204722" header="0.31496062992125984" footer="0.31496062992125984"/>
  <pageSetup scale="51" fitToHeight="14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445"/>
  <sheetViews>
    <sheetView topLeftCell="A406" zoomScale="70" zoomScaleNormal="70" zoomScalePageLayoutView="160" workbookViewId="0">
      <selection activeCell="A49" sqref="A49"/>
    </sheetView>
  </sheetViews>
  <sheetFormatPr baseColWidth="10" defaultRowHeight="15.75" x14ac:dyDescent="0.25"/>
  <cols>
    <col min="1" max="1" width="36.125" bestFit="1" customWidth="1"/>
    <col min="2" max="3" width="12.625" customWidth="1"/>
    <col min="4" max="17" width="11.625" customWidth="1"/>
  </cols>
  <sheetData>
    <row r="1" spans="1:17" s="11" customFormat="1" ht="12.75" x14ac:dyDescent="0.2">
      <c r="A1" s="9"/>
      <c r="B1" s="9"/>
      <c r="C1" s="10"/>
      <c r="D1" s="10"/>
      <c r="E1" s="10"/>
      <c r="F1" s="10"/>
      <c r="G1" s="10"/>
      <c r="H1" s="10"/>
      <c r="I1" s="10"/>
      <c r="J1" s="10"/>
      <c r="K1" s="10"/>
    </row>
    <row r="2" spans="1:17" s="11" customFormat="1" ht="12.75" x14ac:dyDescent="0.2">
      <c r="A2" s="9"/>
      <c r="B2" s="9"/>
      <c r="C2" s="10"/>
      <c r="D2" s="10"/>
      <c r="E2" s="10"/>
      <c r="F2" s="10"/>
      <c r="G2" s="10"/>
      <c r="H2" s="10"/>
      <c r="I2" s="10"/>
      <c r="J2" s="10"/>
      <c r="K2" s="10"/>
    </row>
    <row r="3" spans="1:17" s="11" customFormat="1" ht="12.75" x14ac:dyDescent="0.2">
      <c r="A3" s="9"/>
      <c r="B3" s="9"/>
      <c r="C3" s="10"/>
      <c r="D3" s="10"/>
      <c r="E3" s="10"/>
      <c r="F3" s="10"/>
      <c r="G3" s="10"/>
      <c r="H3" s="10"/>
      <c r="I3" s="10"/>
      <c r="J3" s="10"/>
      <c r="K3" s="10"/>
    </row>
    <row r="4" spans="1:17" s="11" customFormat="1" ht="12.75" x14ac:dyDescent="0.2">
      <c r="A4" s="9"/>
      <c r="B4" s="9"/>
      <c r="C4" s="10"/>
      <c r="D4" s="10"/>
      <c r="E4" s="10"/>
      <c r="F4" s="10"/>
      <c r="G4" s="10"/>
      <c r="H4" s="10"/>
      <c r="I4" s="10"/>
      <c r="J4" s="10"/>
      <c r="K4" s="10"/>
    </row>
    <row r="5" spans="1:17" s="11" customFormat="1" ht="12.75" x14ac:dyDescent="0.2">
      <c r="A5" s="9"/>
      <c r="B5" s="9"/>
      <c r="C5" s="10"/>
      <c r="D5" s="10"/>
      <c r="E5" s="10"/>
      <c r="F5" s="10"/>
      <c r="G5" s="10"/>
      <c r="H5" s="10"/>
      <c r="I5" s="10"/>
      <c r="J5" s="10"/>
      <c r="K5" s="10"/>
    </row>
    <row r="6" spans="1:17" x14ac:dyDescent="0.25">
      <c r="A6" s="88" t="s">
        <v>458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90"/>
    </row>
    <row r="7" spans="1:17" ht="15.95" customHeight="1" x14ac:dyDescent="0.25">
      <c r="A7" s="84" t="s">
        <v>30</v>
      </c>
      <c r="B7" s="84" t="s">
        <v>31</v>
      </c>
      <c r="C7" s="91" t="s">
        <v>459</v>
      </c>
      <c r="D7" s="93" t="s">
        <v>460</v>
      </c>
      <c r="E7" s="93"/>
      <c r="F7" s="93"/>
      <c r="G7" s="93"/>
      <c r="H7" s="93"/>
      <c r="I7" s="93"/>
      <c r="J7" s="93"/>
      <c r="K7" s="93"/>
      <c r="L7" s="93"/>
      <c r="M7" s="93"/>
      <c r="N7" s="93"/>
      <c r="O7" s="93"/>
      <c r="P7" s="93"/>
      <c r="Q7" s="93"/>
    </row>
    <row r="8" spans="1:17" ht="33.75" x14ac:dyDescent="0.25">
      <c r="A8" s="84"/>
      <c r="B8" s="84"/>
      <c r="C8" s="92"/>
      <c r="D8" s="12" t="s">
        <v>461</v>
      </c>
      <c r="E8" s="12" t="s">
        <v>462</v>
      </c>
      <c r="F8" s="12" t="s">
        <v>463</v>
      </c>
      <c r="G8" s="12" t="s">
        <v>464</v>
      </c>
      <c r="H8" s="12" t="s">
        <v>465</v>
      </c>
      <c r="I8" s="12" t="s">
        <v>466</v>
      </c>
      <c r="J8" s="12" t="s">
        <v>467</v>
      </c>
      <c r="K8" s="12" t="s">
        <v>468</v>
      </c>
      <c r="L8" s="12" t="s">
        <v>469</v>
      </c>
      <c r="M8" s="12" t="s">
        <v>470</v>
      </c>
      <c r="N8" s="12" t="s">
        <v>471</v>
      </c>
      <c r="O8" s="12" t="s">
        <v>472</v>
      </c>
      <c r="P8" s="12" t="s">
        <v>473</v>
      </c>
      <c r="Q8" s="12" t="s">
        <v>474</v>
      </c>
    </row>
    <row r="9" spans="1:17" x14ac:dyDescent="0.25">
      <c r="A9" s="14" t="s">
        <v>374</v>
      </c>
      <c r="B9" s="15" t="s">
        <v>375</v>
      </c>
      <c r="C9" s="17">
        <f>SUM(D9:Q9)</f>
        <v>88097.170797384417</v>
      </c>
      <c r="D9" s="18">
        <v>16968.025850654947</v>
      </c>
      <c r="E9" s="18">
        <v>7541.3448225133097</v>
      </c>
      <c r="F9" s="18">
        <v>16968.025850654947</v>
      </c>
      <c r="G9" s="18">
        <v>6644.04</v>
      </c>
      <c r="H9" s="18">
        <v>18099.227574031942</v>
      </c>
      <c r="I9" s="18">
        <v>1772.4780900000001</v>
      </c>
      <c r="J9" s="18">
        <v>1885.3362056283274</v>
      </c>
      <c r="K9" s="18">
        <v>3393.6051701309893</v>
      </c>
      <c r="L9" s="18">
        <v>0</v>
      </c>
      <c r="M9" s="18">
        <v>9426.6810281416365</v>
      </c>
      <c r="N9" s="18">
        <v>2040.05</v>
      </c>
      <c r="O9" s="18">
        <v>873.01</v>
      </c>
      <c r="P9" s="18">
        <v>600.01</v>
      </c>
      <c r="Q9" s="18">
        <v>1885.3362056283274</v>
      </c>
    </row>
    <row r="10" spans="1:17" x14ac:dyDescent="0.25">
      <c r="A10" s="14" t="s">
        <v>49</v>
      </c>
      <c r="B10" s="15" t="s">
        <v>50</v>
      </c>
      <c r="C10" s="17">
        <f t="shared" ref="C10:C73" si="0">SUM(D10:Q10)</f>
        <v>26231.692799999997</v>
      </c>
      <c r="D10" s="18">
        <v>17687.795999999998</v>
      </c>
      <c r="E10" s="18">
        <v>3417.55872</v>
      </c>
      <c r="F10" s="18">
        <v>5126.3380799999995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</row>
    <row r="11" spans="1:17" x14ac:dyDescent="0.25">
      <c r="A11" s="14" t="s">
        <v>376</v>
      </c>
      <c r="B11" s="15" t="s">
        <v>375</v>
      </c>
      <c r="C11" s="17">
        <f t="shared" si="0"/>
        <v>77729.917444013903</v>
      </c>
      <c r="D11" s="18">
        <v>14658.489212527851</v>
      </c>
      <c r="E11" s="18">
        <v>6514.8840944568219</v>
      </c>
      <c r="F11" s="18">
        <v>14658.489212527851</v>
      </c>
      <c r="G11" s="18">
        <v>6644.04</v>
      </c>
      <c r="H11" s="18">
        <v>15635.721826696374</v>
      </c>
      <c r="I11" s="18">
        <v>1772.4780900000001</v>
      </c>
      <c r="J11" s="18">
        <v>1628.7210236142055</v>
      </c>
      <c r="K11" s="18">
        <v>2931.69784250557</v>
      </c>
      <c r="L11" s="18">
        <v>0</v>
      </c>
      <c r="M11" s="18">
        <v>8143.6051180710283</v>
      </c>
      <c r="N11" s="18">
        <v>2040.05</v>
      </c>
      <c r="O11" s="18">
        <v>873.01</v>
      </c>
      <c r="P11" s="18">
        <v>600.01</v>
      </c>
      <c r="Q11" s="18">
        <v>1628.7210236142055</v>
      </c>
    </row>
    <row r="12" spans="1:17" x14ac:dyDescent="0.25">
      <c r="A12" s="14" t="s">
        <v>52</v>
      </c>
      <c r="B12" s="15" t="s">
        <v>50</v>
      </c>
      <c r="C12" s="17">
        <f t="shared" si="0"/>
        <v>19459.234080000002</v>
      </c>
      <c r="D12" s="18">
        <v>12078.276</v>
      </c>
      <c r="E12" s="18">
        <v>2952.3832320000001</v>
      </c>
      <c r="F12" s="18">
        <v>4428.5748480000002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</row>
    <row r="13" spans="1:17" x14ac:dyDescent="0.25">
      <c r="A13" s="14" t="s">
        <v>53</v>
      </c>
      <c r="B13" s="15" t="s">
        <v>50</v>
      </c>
      <c r="C13" s="17">
        <f t="shared" si="0"/>
        <v>17244.409872</v>
      </c>
      <c r="D13" s="18">
        <v>10601.547599999998</v>
      </c>
      <c r="E13" s="18">
        <v>2657.1449088000004</v>
      </c>
      <c r="F13" s="18">
        <v>3985.7173632000004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18">
        <v>0</v>
      </c>
      <c r="N13" s="18">
        <v>0</v>
      </c>
      <c r="O13" s="18">
        <v>0</v>
      </c>
      <c r="P13" s="18">
        <v>0</v>
      </c>
      <c r="Q13" s="18">
        <v>0</v>
      </c>
    </row>
    <row r="14" spans="1:17" x14ac:dyDescent="0.25">
      <c r="A14" s="14" t="s">
        <v>54</v>
      </c>
      <c r="B14" s="15" t="s">
        <v>50</v>
      </c>
      <c r="C14" s="17">
        <f t="shared" si="0"/>
        <v>14675.144644800002</v>
      </c>
      <c r="D14" s="18">
        <v>8696.5686000000005</v>
      </c>
      <c r="E14" s="18">
        <v>2391.4304179200003</v>
      </c>
      <c r="F14" s="18">
        <v>3587.1456268800002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18">
        <v>0</v>
      </c>
      <c r="N14" s="18">
        <v>0</v>
      </c>
      <c r="O14" s="18">
        <v>0</v>
      </c>
      <c r="P14" s="18">
        <v>0</v>
      </c>
      <c r="Q14" s="18">
        <v>0</v>
      </c>
    </row>
    <row r="15" spans="1:17" x14ac:dyDescent="0.25">
      <c r="A15" s="14" t="s">
        <v>377</v>
      </c>
      <c r="B15" s="15" t="s">
        <v>375</v>
      </c>
      <c r="C15" s="17">
        <f t="shared" si="0"/>
        <v>95442.441133351807</v>
      </c>
      <c r="D15" s="18">
        <v>18604.34845025164</v>
      </c>
      <c r="E15" s="18">
        <v>8268.5993112229517</v>
      </c>
      <c r="F15" s="18">
        <v>18604.34845025164</v>
      </c>
      <c r="G15" s="18">
        <v>6644.04</v>
      </c>
      <c r="H15" s="18">
        <v>19844.638346935084</v>
      </c>
      <c r="I15" s="18">
        <v>1772.4780900000001</v>
      </c>
      <c r="J15" s="18">
        <v>2067.1498278057379</v>
      </c>
      <c r="K15" s="18">
        <v>3720.8696900503282</v>
      </c>
      <c r="L15" s="18">
        <v>0</v>
      </c>
      <c r="M15" s="18">
        <v>10335.749139028689</v>
      </c>
      <c r="N15" s="18">
        <v>2040.05</v>
      </c>
      <c r="O15" s="18">
        <v>873.01</v>
      </c>
      <c r="P15" s="18">
        <v>600.01</v>
      </c>
      <c r="Q15" s="18">
        <v>2067.1498278057379</v>
      </c>
    </row>
    <row r="16" spans="1:17" x14ac:dyDescent="0.25">
      <c r="A16" s="14" t="s">
        <v>55</v>
      </c>
      <c r="B16" s="15" t="s">
        <v>50</v>
      </c>
      <c r="C16" s="17">
        <f t="shared" si="0"/>
        <v>41421.497565000005</v>
      </c>
      <c r="D16" s="18">
        <v>32329.718565000003</v>
      </c>
      <c r="E16" s="18">
        <v>3636.7115999999996</v>
      </c>
      <c r="F16" s="18">
        <v>5455.067399999999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</row>
    <row r="17" spans="1:17" x14ac:dyDescent="0.25">
      <c r="A17" s="14" t="s">
        <v>57</v>
      </c>
      <c r="B17" s="15" t="s">
        <v>50</v>
      </c>
      <c r="C17" s="17">
        <f t="shared" si="0"/>
        <v>35343.737620499996</v>
      </c>
      <c r="D17" s="18">
        <v>26920.280020499995</v>
      </c>
      <c r="E17" s="18">
        <v>3369.3830399999997</v>
      </c>
      <c r="F17" s="18">
        <v>5054.0745599999991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18">
        <v>0</v>
      </c>
      <c r="N17" s="18">
        <v>0</v>
      </c>
      <c r="O17" s="18">
        <v>0</v>
      </c>
      <c r="P17" s="18">
        <v>0</v>
      </c>
      <c r="Q17" s="18">
        <v>0</v>
      </c>
    </row>
    <row r="18" spans="1:17" x14ac:dyDescent="0.25">
      <c r="A18" s="14" t="s">
        <v>58</v>
      </c>
      <c r="B18" s="15" t="s">
        <v>50</v>
      </c>
      <c r="C18" s="17">
        <f t="shared" si="0"/>
        <v>25542.465960000001</v>
      </c>
      <c r="D18" s="18">
        <v>17500.525799999999</v>
      </c>
      <c r="E18" s="18">
        <v>3216.7760639999997</v>
      </c>
      <c r="F18" s="18">
        <v>4825.1640959999995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18">
        <v>0</v>
      </c>
      <c r="N18" s="18">
        <v>0</v>
      </c>
      <c r="O18" s="18">
        <v>0</v>
      </c>
      <c r="P18" s="18">
        <v>0</v>
      </c>
      <c r="Q18" s="18">
        <v>0</v>
      </c>
    </row>
    <row r="19" spans="1:17" x14ac:dyDescent="0.25">
      <c r="A19" s="14" t="s">
        <v>59</v>
      </c>
      <c r="B19" s="15" t="s">
        <v>50</v>
      </c>
      <c r="C19" s="17">
        <f t="shared" si="0"/>
        <v>21352.207943999998</v>
      </c>
      <c r="D19" s="18">
        <v>14114.461799999999</v>
      </c>
      <c r="E19" s="18">
        <v>2895.0984575999996</v>
      </c>
      <c r="F19" s="18">
        <v>4342.6476863999997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18">
        <v>0</v>
      </c>
      <c r="N19" s="18">
        <v>0</v>
      </c>
      <c r="O19" s="18">
        <v>0</v>
      </c>
      <c r="P19" s="18">
        <v>0</v>
      </c>
      <c r="Q19" s="18">
        <v>0</v>
      </c>
    </row>
    <row r="20" spans="1:17" x14ac:dyDescent="0.25">
      <c r="A20" s="20" t="s">
        <v>60</v>
      </c>
      <c r="B20" s="15" t="s">
        <v>50</v>
      </c>
      <c r="C20" s="17">
        <f t="shared" si="0"/>
        <v>24215.931299999989</v>
      </c>
      <c r="D20" s="18">
        <v>12107.965649999996</v>
      </c>
      <c r="E20" s="18">
        <v>4843.1862599999986</v>
      </c>
      <c r="F20" s="18">
        <v>7264.7793899999979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</row>
    <row r="21" spans="1:17" x14ac:dyDescent="0.25">
      <c r="A21" s="20" t="s">
        <v>62</v>
      </c>
      <c r="B21" s="15" t="s">
        <v>50</v>
      </c>
      <c r="C21" s="17">
        <f t="shared" si="0"/>
        <v>36327.596249999995</v>
      </c>
      <c r="D21" s="18">
        <v>21494.719949999999</v>
      </c>
      <c r="E21" s="18">
        <v>5933.1505199999992</v>
      </c>
      <c r="F21" s="18">
        <v>8899.7257799999988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</row>
    <row r="22" spans="1:17" x14ac:dyDescent="0.25">
      <c r="A22" s="20" t="s">
        <v>63</v>
      </c>
      <c r="B22" s="15" t="s">
        <v>50</v>
      </c>
      <c r="C22" s="17">
        <f t="shared" si="0"/>
        <v>31845.800249999997</v>
      </c>
      <c r="D22" s="18">
        <v>17983.331849999999</v>
      </c>
      <c r="E22" s="18">
        <v>5544.9873599999992</v>
      </c>
      <c r="F22" s="18">
        <v>8317.4810399999988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</row>
    <row r="23" spans="1:17" x14ac:dyDescent="0.25">
      <c r="A23" s="20" t="s">
        <v>64</v>
      </c>
      <c r="B23" s="15" t="s">
        <v>50</v>
      </c>
      <c r="C23" s="17">
        <f t="shared" si="0"/>
        <v>27885.668249999995</v>
      </c>
      <c r="D23" s="18">
        <v>14930.029949999998</v>
      </c>
      <c r="E23" s="18">
        <v>5182.2553199999993</v>
      </c>
      <c r="F23" s="18">
        <v>7773.3829799999985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</row>
    <row r="24" spans="1:17" x14ac:dyDescent="0.25">
      <c r="A24" s="20" t="s">
        <v>65</v>
      </c>
      <c r="B24" s="15" t="s">
        <v>50</v>
      </c>
      <c r="C24" s="17">
        <f t="shared" si="0"/>
        <v>24382.901399999995</v>
      </c>
      <c r="D24" s="18">
        <v>12274.873049999998</v>
      </c>
      <c r="E24" s="18">
        <v>4843.2113399999998</v>
      </c>
      <c r="F24" s="18">
        <v>7264.8170099999998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</row>
    <row r="25" spans="1:17" x14ac:dyDescent="0.25">
      <c r="A25" s="20" t="s">
        <v>66</v>
      </c>
      <c r="B25" s="15" t="s">
        <v>50</v>
      </c>
      <c r="C25" s="17">
        <f t="shared" si="0"/>
        <v>54725.688599999994</v>
      </c>
      <c r="D25" s="18">
        <v>39933.097049999997</v>
      </c>
      <c r="E25" s="18">
        <v>5917.0366199999989</v>
      </c>
      <c r="F25" s="18">
        <v>8875.5549299999984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18">
        <v>0</v>
      </c>
      <c r="N25" s="18">
        <v>0</v>
      </c>
      <c r="O25" s="18">
        <v>0</v>
      </c>
      <c r="P25" s="18">
        <v>0</v>
      </c>
      <c r="Q25" s="18">
        <v>0</v>
      </c>
    </row>
    <row r="26" spans="1:17" x14ac:dyDescent="0.25">
      <c r="A26" s="20" t="s">
        <v>67</v>
      </c>
      <c r="B26" s="15" t="s">
        <v>50</v>
      </c>
      <c r="C26" s="17">
        <f t="shared" si="0"/>
        <v>48589.584450000002</v>
      </c>
      <c r="D26" s="18">
        <v>34465.124100000001</v>
      </c>
      <c r="E26" s="18">
        <v>5649.7841399999998</v>
      </c>
      <c r="F26" s="18">
        <v>8474.6762099999996</v>
      </c>
      <c r="G26" s="18">
        <v>0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</row>
    <row r="27" spans="1:17" x14ac:dyDescent="0.25">
      <c r="A27" s="20" t="s">
        <v>68</v>
      </c>
      <c r="B27" s="15" t="s">
        <v>50</v>
      </c>
      <c r="C27" s="17">
        <f t="shared" si="0"/>
        <v>45454.879139999983</v>
      </c>
      <c r="D27" s="18">
        <v>32126.76521999999</v>
      </c>
      <c r="E27" s="18">
        <v>5331.2455679999985</v>
      </c>
      <c r="F27" s="18">
        <v>7996.8683519999977</v>
      </c>
      <c r="G27" s="18">
        <v>0</v>
      </c>
      <c r="H27" s="18">
        <v>0</v>
      </c>
      <c r="I27" s="18">
        <v>0</v>
      </c>
      <c r="J27" s="18">
        <v>0</v>
      </c>
      <c r="K27" s="18">
        <v>0</v>
      </c>
      <c r="L27" s="18">
        <v>0</v>
      </c>
      <c r="M27" s="18">
        <v>0</v>
      </c>
      <c r="N27" s="18">
        <v>0</v>
      </c>
      <c r="O27" s="18">
        <v>0</v>
      </c>
      <c r="P27" s="18">
        <v>0</v>
      </c>
      <c r="Q27" s="18">
        <v>0</v>
      </c>
    </row>
    <row r="28" spans="1:17" x14ac:dyDescent="0.25">
      <c r="A28" s="14" t="s">
        <v>378</v>
      </c>
      <c r="B28" s="15" t="s">
        <v>375</v>
      </c>
      <c r="C28" s="17">
        <f t="shared" si="0"/>
        <v>80266.199944445296</v>
      </c>
      <c r="D28" s="18">
        <v>15223.502640841776</v>
      </c>
      <c r="E28" s="18">
        <v>6766.0011737074556</v>
      </c>
      <c r="F28" s="18">
        <v>15223.502640841776</v>
      </c>
      <c r="G28" s="18">
        <v>6644.04</v>
      </c>
      <c r="H28" s="18">
        <v>16238.402816897895</v>
      </c>
      <c r="I28" s="18">
        <v>1772.4780900000001</v>
      </c>
      <c r="J28" s="18">
        <v>1691.5002934268639</v>
      </c>
      <c r="K28" s="18">
        <v>3044.700528168355</v>
      </c>
      <c r="L28" s="18">
        <v>0</v>
      </c>
      <c r="M28" s="18">
        <v>8457.5014671343197</v>
      </c>
      <c r="N28" s="18">
        <v>2040.05</v>
      </c>
      <c r="O28" s="18">
        <v>873.01</v>
      </c>
      <c r="P28" s="18">
        <v>600.01</v>
      </c>
      <c r="Q28" s="18">
        <v>1691.5002934268639</v>
      </c>
    </row>
    <row r="29" spans="1:17" x14ac:dyDescent="0.25">
      <c r="A29" s="14" t="s">
        <v>379</v>
      </c>
      <c r="B29" s="15" t="s">
        <v>375</v>
      </c>
      <c r="C29" s="17">
        <f t="shared" si="0"/>
        <v>72482.555528792858</v>
      </c>
      <c r="D29" s="18">
        <v>13489.522449236034</v>
      </c>
      <c r="E29" s="18">
        <v>5995.34331077157</v>
      </c>
      <c r="F29" s="18">
        <v>13489.522449236034</v>
      </c>
      <c r="G29" s="18">
        <v>6644.04</v>
      </c>
      <c r="H29" s="18">
        <v>14388.823945851769</v>
      </c>
      <c r="I29" s="18">
        <v>1772.4780900000001</v>
      </c>
      <c r="J29" s="18">
        <v>1498.8358276928925</v>
      </c>
      <c r="K29" s="18">
        <v>2697.9044898472066</v>
      </c>
      <c r="L29" s="18">
        <v>0</v>
      </c>
      <c r="M29" s="18">
        <v>7494.179138464463</v>
      </c>
      <c r="N29" s="18">
        <v>2040.05</v>
      </c>
      <c r="O29" s="18">
        <v>873.01</v>
      </c>
      <c r="P29" s="18">
        <v>600.01</v>
      </c>
      <c r="Q29" s="18">
        <v>1498.8358276928925</v>
      </c>
    </row>
    <row r="30" spans="1:17" x14ac:dyDescent="0.25">
      <c r="A30" s="14" t="s">
        <v>380</v>
      </c>
      <c r="B30" s="15" t="s">
        <v>375</v>
      </c>
      <c r="C30" s="17">
        <f t="shared" si="0"/>
        <v>74396.685375549932</v>
      </c>
      <c r="D30" s="18">
        <v>13915.937514107658</v>
      </c>
      <c r="E30" s="18">
        <v>6184.8611173811805</v>
      </c>
      <c r="F30" s="18">
        <v>13915.937514107658</v>
      </c>
      <c r="G30" s="18">
        <v>6644.04</v>
      </c>
      <c r="H30" s="18">
        <v>14843.666681714834</v>
      </c>
      <c r="I30" s="18">
        <v>1772.4780900000001</v>
      </c>
      <c r="J30" s="18">
        <v>1546.2152793452951</v>
      </c>
      <c r="K30" s="18">
        <v>2783.1875028215313</v>
      </c>
      <c r="L30" s="18">
        <v>0</v>
      </c>
      <c r="M30" s="18">
        <v>7731.0763967264766</v>
      </c>
      <c r="N30" s="18">
        <v>2040.05</v>
      </c>
      <c r="O30" s="18">
        <v>873.01</v>
      </c>
      <c r="P30" s="18">
        <v>600.01</v>
      </c>
      <c r="Q30" s="18">
        <v>1546.2152793452951</v>
      </c>
    </row>
    <row r="31" spans="1:17" x14ac:dyDescent="0.25">
      <c r="A31" s="14" t="s">
        <v>381</v>
      </c>
      <c r="B31" s="15" t="s">
        <v>375</v>
      </c>
      <c r="C31" s="17">
        <f t="shared" si="0"/>
        <v>99286.246006996604</v>
      </c>
      <c r="D31" s="18">
        <v>19460.641615172517</v>
      </c>
      <c r="E31" s="18">
        <v>8649.1740511877852</v>
      </c>
      <c r="F31" s="18">
        <v>19460.641615172517</v>
      </c>
      <c r="G31" s="18">
        <v>6644.04</v>
      </c>
      <c r="H31" s="18">
        <v>20758.017722850687</v>
      </c>
      <c r="I31" s="18">
        <v>1772.4780900000001</v>
      </c>
      <c r="J31" s="18">
        <v>2162.2935127969463</v>
      </c>
      <c r="K31" s="18">
        <v>3892.1283230345034</v>
      </c>
      <c r="L31" s="18">
        <v>0</v>
      </c>
      <c r="M31" s="18">
        <v>10811.467563984732</v>
      </c>
      <c r="N31" s="18">
        <v>2040.05</v>
      </c>
      <c r="O31" s="18">
        <v>873.01</v>
      </c>
      <c r="P31" s="18">
        <v>600.01</v>
      </c>
      <c r="Q31" s="18">
        <v>2162.2935127969463</v>
      </c>
    </row>
    <row r="32" spans="1:17" x14ac:dyDescent="0.25">
      <c r="A32" s="14" t="s">
        <v>69</v>
      </c>
      <c r="B32" s="15" t="s">
        <v>50</v>
      </c>
      <c r="C32" s="17">
        <f t="shared" si="0"/>
        <v>27350.359559999997</v>
      </c>
      <c r="D32" s="18">
        <v>17442.141</v>
      </c>
      <c r="E32" s="18">
        <v>3963.2874240000001</v>
      </c>
      <c r="F32" s="18">
        <v>5944.9311360000002</v>
      </c>
      <c r="G32" s="18">
        <v>0</v>
      </c>
      <c r="H32" s="18">
        <v>0</v>
      </c>
      <c r="I32" s="18">
        <v>0</v>
      </c>
      <c r="J32" s="18">
        <v>0</v>
      </c>
      <c r="K32" s="18">
        <v>0</v>
      </c>
      <c r="L32" s="18">
        <v>0</v>
      </c>
      <c r="M32" s="18">
        <v>0</v>
      </c>
      <c r="N32" s="18">
        <v>0</v>
      </c>
      <c r="O32" s="18">
        <v>0</v>
      </c>
      <c r="P32" s="18">
        <v>0</v>
      </c>
      <c r="Q32" s="18">
        <v>0</v>
      </c>
    </row>
    <row r="33" spans="1:17" x14ac:dyDescent="0.25">
      <c r="A33" s="14" t="s">
        <v>70</v>
      </c>
      <c r="B33" s="15" t="s">
        <v>50</v>
      </c>
      <c r="C33" s="17">
        <f t="shared" si="0"/>
        <v>23568.245640000001</v>
      </c>
      <c r="D33" s="18">
        <v>14507.637000000002</v>
      </c>
      <c r="E33" s="18">
        <v>3624.2434560000002</v>
      </c>
      <c r="F33" s="18">
        <v>5436.3651840000002</v>
      </c>
      <c r="G33" s="18">
        <v>0</v>
      </c>
      <c r="H33" s="18">
        <v>0</v>
      </c>
      <c r="I33" s="18">
        <v>0</v>
      </c>
      <c r="J33" s="18">
        <v>0</v>
      </c>
      <c r="K33" s="18">
        <v>0</v>
      </c>
      <c r="L33" s="18">
        <v>0</v>
      </c>
      <c r="M33" s="18">
        <v>0</v>
      </c>
      <c r="N33" s="18">
        <v>0</v>
      </c>
      <c r="O33" s="18">
        <v>0</v>
      </c>
      <c r="P33" s="18">
        <v>0</v>
      </c>
      <c r="Q33" s="18">
        <v>0</v>
      </c>
    </row>
    <row r="34" spans="1:17" x14ac:dyDescent="0.25">
      <c r="A34" s="14" t="s">
        <v>70</v>
      </c>
      <c r="B34" s="15" t="s">
        <v>375</v>
      </c>
      <c r="C34" s="17">
        <f t="shared" si="0"/>
        <v>91812.814297062985</v>
      </c>
      <c r="D34" s="18">
        <v>17795.768214444724</v>
      </c>
      <c r="E34" s="18">
        <v>7909.230317530988</v>
      </c>
      <c r="F34" s="18">
        <v>17795.768214444724</v>
      </c>
      <c r="G34" s="18">
        <v>6644.04</v>
      </c>
      <c r="H34" s="18">
        <v>18982.152762074373</v>
      </c>
      <c r="I34" s="18">
        <v>1772.4780900000001</v>
      </c>
      <c r="J34" s="18">
        <v>1977.307579382747</v>
      </c>
      <c r="K34" s="18">
        <v>3559.1536428889449</v>
      </c>
      <c r="L34" s="18">
        <v>0</v>
      </c>
      <c r="M34" s="18">
        <v>9886.5378969137346</v>
      </c>
      <c r="N34" s="18">
        <v>2040.05</v>
      </c>
      <c r="O34" s="18">
        <v>873.01</v>
      </c>
      <c r="P34" s="18">
        <v>600.01</v>
      </c>
      <c r="Q34" s="18">
        <v>1977.307579382747</v>
      </c>
    </row>
    <row r="35" spans="1:17" x14ac:dyDescent="0.25">
      <c r="A35" s="14" t="s">
        <v>382</v>
      </c>
      <c r="B35" s="15" t="s">
        <v>375</v>
      </c>
      <c r="C35" s="17">
        <f t="shared" si="0"/>
        <v>84847.537253178758</v>
      </c>
      <c r="D35" s="18">
        <v>16244.097585856656</v>
      </c>
      <c r="E35" s="18">
        <v>7219.598927047402</v>
      </c>
      <c r="F35" s="18">
        <v>16244.097585856656</v>
      </c>
      <c r="G35" s="18">
        <v>6644.04</v>
      </c>
      <c r="H35" s="18">
        <v>17327.037424913768</v>
      </c>
      <c r="I35" s="18">
        <v>1772.4780900000001</v>
      </c>
      <c r="J35" s="18">
        <v>1804.8997317618505</v>
      </c>
      <c r="K35" s="18">
        <v>3248.819517171331</v>
      </c>
      <c r="L35" s="18">
        <v>0</v>
      </c>
      <c r="M35" s="18">
        <v>9024.4986588092524</v>
      </c>
      <c r="N35" s="18">
        <v>2040.05</v>
      </c>
      <c r="O35" s="18">
        <v>873.01</v>
      </c>
      <c r="P35" s="18">
        <v>600.01</v>
      </c>
      <c r="Q35" s="18">
        <v>1804.8997317618505</v>
      </c>
    </row>
    <row r="36" spans="1:17" x14ac:dyDescent="0.25">
      <c r="A36" s="14" t="s">
        <v>71</v>
      </c>
      <c r="B36" s="15" t="s">
        <v>50</v>
      </c>
      <c r="C36" s="17">
        <f t="shared" si="0"/>
        <v>20479.454400000002</v>
      </c>
      <c r="D36" s="18">
        <v>12078.276</v>
      </c>
      <c r="E36" s="18">
        <v>3360.4713600000005</v>
      </c>
      <c r="F36" s="18">
        <v>5040.7070400000002</v>
      </c>
      <c r="G36" s="18">
        <v>0</v>
      </c>
      <c r="H36" s="18">
        <v>0</v>
      </c>
      <c r="I36" s="18">
        <v>0</v>
      </c>
      <c r="J36" s="18">
        <v>0</v>
      </c>
      <c r="K36" s="18">
        <v>0</v>
      </c>
      <c r="L36" s="18">
        <v>0</v>
      </c>
      <c r="M36" s="18">
        <v>0</v>
      </c>
      <c r="N36" s="18">
        <v>0</v>
      </c>
      <c r="O36" s="18">
        <v>0</v>
      </c>
      <c r="P36" s="18">
        <v>0</v>
      </c>
      <c r="Q36" s="18">
        <v>0</v>
      </c>
    </row>
    <row r="37" spans="1:17" x14ac:dyDescent="0.25">
      <c r="A37" s="14" t="s">
        <v>72</v>
      </c>
      <c r="B37" s="15" t="s">
        <v>50</v>
      </c>
      <c r="C37" s="17">
        <f t="shared" si="0"/>
        <v>18341.13336</v>
      </c>
      <c r="D37" s="18">
        <v>10780.072799999998</v>
      </c>
      <c r="E37" s="18">
        <v>3024.4242239999999</v>
      </c>
      <c r="F37" s="18">
        <v>4536.6363359999996</v>
      </c>
      <c r="G37" s="18">
        <v>0</v>
      </c>
      <c r="H37" s="18">
        <v>0</v>
      </c>
      <c r="I37" s="18">
        <v>0</v>
      </c>
      <c r="J37" s="18">
        <v>0</v>
      </c>
      <c r="K37" s="18">
        <v>0</v>
      </c>
      <c r="L37" s="18">
        <v>0</v>
      </c>
      <c r="M37" s="18">
        <v>0</v>
      </c>
      <c r="N37" s="18">
        <v>0</v>
      </c>
      <c r="O37" s="18">
        <v>0</v>
      </c>
      <c r="P37" s="18">
        <v>0</v>
      </c>
      <c r="Q37" s="18">
        <v>0</v>
      </c>
    </row>
    <row r="38" spans="1:17" x14ac:dyDescent="0.25">
      <c r="A38" s="14" t="s">
        <v>73</v>
      </c>
      <c r="B38" s="15" t="s">
        <v>50</v>
      </c>
      <c r="C38" s="17">
        <f t="shared" si="0"/>
        <v>15193.09872</v>
      </c>
      <c r="D38" s="18">
        <v>8472.1560000000009</v>
      </c>
      <c r="E38" s="18">
        <v>2688.3770880000002</v>
      </c>
      <c r="F38" s="18">
        <v>4032.5656320000003</v>
      </c>
      <c r="G38" s="18">
        <v>0</v>
      </c>
      <c r="H38" s="18">
        <v>0</v>
      </c>
      <c r="I38" s="18">
        <v>0</v>
      </c>
      <c r="J38" s="18">
        <v>0</v>
      </c>
      <c r="K38" s="18">
        <v>0</v>
      </c>
      <c r="L38" s="18">
        <v>0</v>
      </c>
      <c r="M38" s="18">
        <v>0</v>
      </c>
      <c r="N38" s="18">
        <v>0</v>
      </c>
      <c r="O38" s="18">
        <v>0</v>
      </c>
      <c r="P38" s="18">
        <v>0</v>
      </c>
      <c r="Q38" s="18">
        <v>0</v>
      </c>
    </row>
    <row r="39" spans="1:17" x14ac:dyDescent="0.25">
      <c r="A39" s="14" t="s">
        <v>74</v>
      </c>
      <c r="B39" s="15" t="s">
        <v>50</v>
      </c>
      <c r="C39" s="17">
        <f t="shared" si="0"/>
        <v>11601.226392</v>
      </c>
      <c r="D39" s="18">
        <v>6308.4840000000004</v>
      </c>
      <c r="E39" s="18">
        <v>2117.0969567999996</v>
      </c>
      <c r="F39" s="18">
        <v>3175.6454351999992</v>
      </c>
      <c r="G39" s="18">
        <v>0</v>
      </c>
      <c r="H39" s="18">
        <v>0</v>
      </c>
      <c r="I39" s="18">
        <v>0</v>
      </c>
      <c r="J39" s="18">
        <v>0</v>
      </c>
      <c r="K39" s="18">
        <v>0</v>
      </c>
      <c r="L39" s="18">
        <v>0</v>
      </c>
      <c r="M39" s="18">
        <v>0</v>
      </c>
      <c r="N39" s="18">
        <v>0</v>
      </c>
      <c r="O39" s="18">
        <v>0</v>
      </c>
      <c r="P39" s="18">
        <v>0</v>
      </c>
      <c r="Q39" s="18">
        <v>0</v>
      </c>
    </row>
    <row r="40" spans="1:17" x14ac:dyDescent="0.25">
      <c r="A40" s="14" t="s">
        <v>383</v>
      </c>
      <c r="B40" s="15" t="s">
        <v>375</v>
      </c>
      <c r="C40" s="17">
        <f t="shared" si="0"/>
        <v>69476.808588415093</v>
      </c>
      <c r="D40" s="18">
        <v>12819.925358557821</v>
      </c>
      <c r="E40" s="18">
        <v>5697.7446038034759</v>
      </c>
      <c r="F40" s="18">
        <v>12819.925358557821</v>
      </c>
      <c r="G40" s="18">
        <v>6644.04</v>
      </c>
      <c r="H40" s="18">
        <v>13674.587049128342</v>
      </c>
      <c r="I40" s="18">
        <v>1772.4780900000001</v>
      </c>
      <c r="J40" s="18">
        <v>1424.436150950869</v>
      </c>
      <c r="K40" s="18">
        <v>2563.9850717115642</v>
      </c>
      <c r="L40" s="18">
        <v>0</v>
      </c>
      <c r="M40" s="18">
        <v>7122.1807547543449</v>
      </c>
      <c r="N40" s="18">
        <v>2040.05</v>
      </c>
      <c r="O40" s="18">
        <v>873.01</v>
      </c>
      <c r="P40" s="18">
        <v>600.01</v>
      </c>
      <c r="Q40" s="18">
        <v>1424.436150950869</v>
      </c>
    </row>
    <row r="41" spans="1:17" x14ac:dyDescent="0.25">
      <c r="A41" s="23" t="s">
        <v>75</v>
      </c>
      <c r="B41" s="15" t="s">
        <v>50</v>
      </c>
      <c r="C41" s="17">
        <f t="shared" si="0"/>
        <v>42085.843724999992</v>
      </c>
      <c r="D41" s="18">
        <v>32329.718564999992</v>
      </c>
      <c r="E41" s="18">
        <v>3902.4500640000001</v>
      </c>
      <c r="F41" s="18">
        <v>5853.6750959999999</v>
      </c>
      <c r="G41" s="18">
        <v>0</v>
      </c>
      <c r="H41" s="18">
        <v>0</v>
      </c>
      <c r="I41" s="18">
        <v>0</v>
      </c>
      <c r="J41" s="18">
        <v>0</v>
      </c>
      <c r="K41" s="18">
        <v>0</v>
      </c>
      <c r="L41" s="18">
        <v>0</v>
      </c>
      <c r="M41" s="18">
        <v>0</v>
      </c>
      <c r="N41" s="18">
        <v>0</v>
      </c>
      <c r="O41" s="18">
        <v>0</v>
      </c>
      <c r="P41" s="18">
        <v>0</v>
      </c>
      <c r="Q41" s="18">
        <v>0</v>
      </c>
    </row>
    <row r="42" spans="1:17" x14ac:dyDescent="0.25">
      <c r="A42" s="14" t="s">
        <v>76</v>
      </c>
      <c r="B42" s="15" t="s">
        <v>50</v>
      </c>
      <c r="C42" s="17">
        <f t="shared" si="0"/>
        <v>35119.93156716667</v>
      </c>
      <c r="D42" s="18">
        <v>26896.067770500002</v>
      </c>
      <c r="E42" s="18">
        <v>3289.5455186666672</v>
      </c>
      <c r="F42" s="18">
        <v>4934.3182780000006</v>
      </c>
      <c r="G42" s="18">
        <v>0</v>
      </c>
      <c r="H42" s="18">
        <v>0</v>
      </c>
      <c r="I42" s="18">
        <v>0</v>
      </c>
      <c r="J42" s="18">
        <v>0</v>
      </c>
      <c r="K42" s="18">
        <v>0</v>
      </c>
      <c r="L42" s="18">
        <v>0</v>
      </c>
      <c r="M42" s="18">
        <v>0</v>
      </c>
      <c r="N42" s="18">
        <v>0</v>
      </c>
      <c r="O42" s="18">
        <v>0</v>
      </c>
      <c r="P42" s="18">
        <v>0</v>
      </c>
      <c r="Q42" s="18">
        <v>0</v>
      </c>
    </row>
    <row r="43" spans="1:17" x14ac:dyDescent="0.25">
      <c r="A43" s="14" t="s">
        <v>77</v>
      </c>
      <c r="B43" s="15" t="s">
        <v>50</v>
      </c>
      <c r="C43" s="17">
        <f t="shared" si="0"/>
        <v>32053.639862780408</v>
      </c>
      <c r="D43" s="18">
        <v>24501.845939999999</v>
      </c>
      <c r="E43" s="18">
        <v>3020.7175691121643</v>
      </c>
      <c r="F43" s="18">
        <v>4531.0763536682462</v>
      </c>
      <c r="G43" s="18">
        <v>0</v>
      </c>
      <c r="H43" s="18">
        <v>0</v>
      </c>
      <c r="I43" s="18">
        <v>0</v>
      </c>
      <c r="J43" s="18">
        <v>0</v>
      </c>
      <c r="K43" s="18">
        <v>0</v>
      </c>
      <c r="L43" s="18">
        <v>0</v>
      </c>
      <c r="M43" s="18">
        <v>0</v>
      </c>
      <c r="N43" s="18">
        <v>0</v>
      </c>
      <c r="O43" s="18">
        <v>0</v>
      </c>
      <c r="P43" s="18">
        <v>0</v>
      </c>
      <c r="Q43" s="18">
        <v>0</v>
      </c>
    </row>
    <row r="44" spans="1:17" x14ac:dyDescent="0.25">
      <c r="A44" s="14" t="s">
        <v>78</v>
      </c>
      <c r="B44" s="15" t="s">
        <v>50</v>
      </c>
      <c r="C44" s="17">
        <f t="shared" si="0"/>
        <v>27465.246599999999</v>
      </c>
      <c r="D44" s="18">
        <v>20533.736999999997</v>
      </c>
      <c r="E44" s="18">
        <v>2772.6038399999998</v>
      </c>
      <c r="F44" s="18">
        <v>4158.9057599999996</v>
      </c>
      <c r="G44" s="18">
        <v>0</v>
      </c>
      <c r="H44" s="18">
        <v>0</v>
      </c>
      <c r="I44" s="18">
        <v>0</v>
      </c>
      <c r="J44" s="18">
        <v>0</v>
      </c>
      <c r="K44" s="18">
        <v>0</v>
      </c>
      <c r="L44" s="18">
        <v>0</v>
      </c>
      <c r="M44" s="18">
        <v>0</v>
      </c>
      <c r="N44" s="18">
        <v>0</v>
      </c>
      <c r="O44" s="18">
        <v>0</v>
      </c>
      <c r="P44" s="18">
        <v>0</v>
      </c>
      <c r="Q44" s="18">
        <v>0</v>
      </c>
    </row>
    <row r="45" spans="1:17" x14ac:dyDescent="0.25">
      <c r="A45" s="14" t="s">
        <v>79</v>
      </c>
      <c r="B45" s="15" t="s">
        <v>50</v>
      </c>
      <c r="C45" s="17">
        <f t="shared" si="0"/>
        <v>85492.917720000012</v>
      </c>
      <c r="D45" s="18">
        <v>72284.640120000011</v>
      </c>
      <c r="E45" s="18">
        <v>5283.3110400000005</v>
      </c>
      <c r="F45" s="18">
        <v>7924.9665600000008</v>
      </c>
      <c r="G45" s="18">
        <v>0</v>
      </c>
      <c r="H45" s="18">
        <v>0</v>
      </c>
      <c r="I45" s="18">
        <v>0</v>
      </c>
      <c r="J45" s="18">
        <v>0</v>
      </c>
      <c r="K45" s="18">
        <v>0</v>
      </c>
      <c r="L45" s="18">
        <v>0</v>
      </c>
      <c r="M45" s="18">
        <v>0</v>
      </c>
      <c r="N45" s="18">
        <v>0</v>
      </c>
      <c r="O45" s="18">
        <v>0</v>
      </c>
      <c r="P45" s="18">
        <v>0</v>
      </c>
      <c r="Q45" s="18">
        <v>0</v>
      </c>
    </row>
    <row r="46" spans="1:17" x14ac:dyDescent="0.25">
      <c r="A46" s="14" t="s">
        <v>81</v>
      </c>
      <c r="B46" s="15" t="s">
        <v>50</v>
      </c>
      <c r="C46" s="17">
        <f t="shared" si="0"/>
        <v>75934.304145000002</v>
      </c>
      <c r="D46" s="18">
        <v>64046.859345000004</v>
      </c>
      <c r="E46" s="18">
        <v>4754.9779199999994</v>
      </c>
      <c r="F46" s="18">
        <v>7132.4668799999999</v>
      </c>
      <c r="G46" s="18">
        <v>0</v>
      </c>
      <c r="H46" s="18">
        <v>0</v>
      </c>
      <c r="I46" s="18">
        <v>0</v>
      </c>
      <c r="J46" s="18">
        <v>0</v>
      </c>
      <c r="K46" s="18">
        <v>0</v>
      </c>
      <c r="L46" s="18">
        <v>0</v>
      </c>
      <c r="M46" s="18">
        <v>0</v>
      </c>
      <c r="N46" s="18">
        <v>0</v>
      </c>
      <c r="O46" s="18">
        <v>0</v>
      </c>
      <c r="P46" s="18">
        <v>0</v>
      </c>
      <c r="Q46" s="18">
        <v>0</v>
      </c>
    </row>
    <row r="47" spans="1:17" x14ac:dyDescent="0.25">
      <c r="A47" s="14" t="s">
        <v>82</v>
      </c>
      <c r="B47" s="15" t="s">
        <v>50</v>
      </c>
      <c r="C47" s="17">
        <f t="shared" si="0"/>
        <v>62843.944274999994</v>
      </c>
      <c r="D47" s="18">
        <v>52145.259074999994</v>
      </c>
      <c r="E47" s="18">
        <v>4279.4740800000009</v>
      </c>
      <c r="F47" s="18">
        <v>6419.2111200000008</v>
      </c>
      <c r="G47" s="18">
        <v>0</v>
      </c>
      <c r="H47" s="18">
        <v>0</v>
      </c>
      <c r="I47" s="18">
        <v>0</v>
      </c>
      <c r="J47" s="18">
        <v>0</v>
      </c>
      <c r="K47" s="18">
        <v>0</v>
      </c>
      <c r="L47" s="18">
        <v>0</v>
      </c>
      <c r="M47" s="18">
        <v>0</v>
      </c>
      <c r="N47" s="18">
        <v>0</v>
      </c>
      <c r="O47" s="18">
        <v>0</v>
      </c>
      <c r="P47" s="18">
        <v>0</v>
      </c>
      <c r="Q47" s="18">
        <v>0</v>
      </c>
    </row>
    <row r="48" spans="1:17" x14ac:dyDescent="0.25">
      <c r="A48" s="14" t="s">
        <v>83</v>
      </c>
      <c r="B48" s="15" t="s">
        <v>50</v>
      </c>
      <c r="C48" s="17">
        <f t="shared" si="0"/>
        <v>57961.03556099999</v>
      </c>
      <c r="D48" s="18">
        <v>48286.364840999995</v>
      </c>
      <c r="E48" s="18">
        <v>3869.8682879999997</v>
      </c>
      <c r="F48" s="18">
        <v>5804.8024319999995</v>
      </c>
      <c r="G48" s="18">
        <v>0</v>
      </c>
      <c r="H48" s="18">
        <v>0</v>
      </c>
      <c r="I48" s="18">
        <v>0</v>
      </c>
      <c r="J48" s="18">
        <v>0</v>
      </c>
      <c r="K48" s="18">
        <v>0</v>
      </c>
      <c r="L48" s="18">
        <v>0</v>
      </c>
      <c r="M48" s="18">
        <v>0</v>
      </c>
      <c r="N48" s="18">
        <v>0</v>
      </c>
      <c r="O48" s="18">
        <v>0</v>
      </c>
      <c r="P48" s="18">
        <v>0</v>
      </c>
      <c r="Q48" s="18">
        <v>0</v>
      </c>
    </row>
    <row r="49" spans="1:17" x14ac:dyDescent="0.25">
      <c r="A49" s="14" t="s">
        <v>84</v>
      </c>
      <c r="B49" s="15" t="s">
        <v>50</v>
      </c>
      <c r="C49" s="17">
        <f t="shared" si="0"/>
        <v>52560.555548999997</v>
      </c>
      <c r="D49" s="18">
        <v>43369.618365000002</v>
      </c>
      <c r="E49" s="18">
        <v>3676.3748735999998</v>
      </c>
      <c r="F49" s="18">
        <v>5514.5623103999997</v>
      </c>
      <c r="G49" s="18">
        <v>0</v>
      </c>
      <c r="H49" s="18">
        <v>0</v>
      </c>
      <c r="I49" s="18">
        <v>0</v>
      </c>
      <c r="J49" s="18">
        <v>0</v>
      </c>
      <c r="K49" s="18">
        <v>0</v>
      </c>
      <c r="L49" s="18">
        <v>0</v>
      </c>
      <c r="M49" s="18">
        <v>0</v>
      </c>
      <c r="N49" s="18">
        <v>0</v>
      </c>
      <c r="O49" s="18">
        <v>0</v>
      </c>
      <c r="P49" s="18">
        <v>0</v>
      </c>
      <c r="Q49" s="18">
        <v>0</v>
      </c>
    </row>
    <row r="50" spans="1:17" x14ac:dyDescent="0.25">
      <c r="A50" s="14" t="s">
        <v>85</v>
      </c>
      <c r="B50" s="15" t="s">
        <v>50</v>
      </c>
      <c r="C50" s="17">
        <f t="shared" si="0"/>
        <v>41724.852866304012</v>
      </c>
      <c r="D50" s="18">
        <v>31856.091746304006</v>
      </c>
      <c r="E50" s="18">
        <v>3947.5044480000006</v>
      </c>
      <c r="F50" s="18">
        <v>5921.2566720000004</v>
      </c>
      <c r="G50" s="18">
        <v>0</v>
      </c>
      <c r="H50" s="18">
        <v>0</v>
      </c>
      <c r="I50" s="18">
        <v>0</v>
      </c>
      <c r="J50" s="18">
        <v>0</v>
      </c>
      <c r="K50" s="18">
        <v>0</v>
      </c>
      <c r="L50" s="18">
        <v>0</v>
      </c>
      <c r="M50" s="18">
        <v>0</v>
      </c>
      <c r="N50" s="18">
        <v>0</v>
      </c>
      <c r="O50" s="18">
        <v>0</v>
      </c>
      <c r="P50" s="18">
        <v>0</v>
      </c>
      <c r="Q50" s="18">
        <v>0</v>
      </c>
    </row>
    <row r="51" spans="1:17" x14ac:dyDescent="0.25">
      <c r="A51" s="14" t="s">
        <v>86</v>
      </c>
      <c r="B51" s="15" t="s">
        <v>50</v>
      </c>
      <c r="C51" s="17">
        <f t="shared" si="0"/>
        <v>33406.765895999997</v>
      </c>
      <c r="D51" s="18">
        <v>25511.756999999998</v>
      </c>
      <c r="E51" s="18">
        <v>3158.0035583999997</v>
      </c>
      <c r="F51" s="18">
        <v>4737.0053375999996</v>
      </c>
      <c r="G51" s="18">
        <v>0</v>
      </c>
      <c r="H51" s="18">
        <v>0</v>
      </c>
      <c r="I51" s="18">
        <v>0</v>
      </c>
      <c r="J51" s="18">
        <v>0</v>
      </c>
      <c r="K51" s="18">
        <v>0</v>
      </c>
      <c r="L51" s="18">
        <v>0</v>
      </c>
      <c r="M51" s="18">
        <v>0</v>
      </c>
      <c r="N51" s="18">
        <v>0</v>
      </c>
      <c r="O51" s="18">
        <v>0</v>
      </c>
      <c r="P51" s="18">
        <v>0</v>
      </c>
      <c r="Q51" s="18">
        <v>0</v>
      </c>
    </row>
    <row r="52" spans="1:17" x14ac:dyDescent="0.25">
      <c r="A52" s="14" t="s">
        <v>87</v>
      </c>
      <c r="B52" s="15" t="s">
        <v>50</v>
      </c>
      <c r="C52" s="17">
        <f t="shared" si="0"/>
        <v>16318.042800000001</v>
      </c>
      <c r="D52" s="18">
        <v>10604.218800000001</v>
      </c>
      <c r="E52" s="18">
        <v>2285.5296000000003</v>
      </c>
      <c r="F52" s="18">
        <v>3428.2944000000002</v>
      </c>
      <c r="G52" s="18">
        <v>0</v>
      </c>
      <c r="H52" s="18">
        <v>0</v>
      </c>
      <c r="I52" s="18">
        <v>0</v>
      </c>
      <c r="J52" s="18">
        <v>0</v>
      </c>
      <c r="K52" s="18">
        <v>0</v>
      </c>
      <c r="L52" s="18">
        <v>0</v>
      </c>
      <c r="M52" s="18">
        <v>0</v>
      </c>
      <c r="N52" s="18">
        <v>0</v>
      </c>
      <c r="O52" s="18">
        <v>0</v>
      </c>
      <c r="P52" s="18">
        <v>0</v>
      </c>
      <c r="Q52" s="18">
        <v>0</v>
      </c>
    </row>
    <row r="53" spans="1:17" x14ac:dyDescent="0.25">
      <c r="A53" s="14" t="s">
        <v>88</v>
      </c>
      <c r="B53" s="15" t="s">
        <v>50</v>
      </c>
      <c r="C53" s="17">
        <f t="shared" si="0"/>
        <v>21289.209600000002</v>
      </c>
      <c r="D53" s="18">
        <v>13585.596000000001</v>
      </c>
      <c r="E53" s="18">
        <v>3081.4454400000009</v>
      </c>
      <c r="F53" s="18">
        <v>4622.1681600000011</v>
      </c>
      <c r="G53" s="18">
        <v>0</v>
      </c>
      <c r="H53" s="18">
        <v>0</v>
      </c>
      <c r="I53" s="18">
        <v>0</v>
      </c>
      <c r="J53" s="18">
        <v>0</v>
      </c>
      <c r="K53" s="18">
        <v>0</v>
      </c>
      <c r="L53" s="18">
        <v>0</v>
      </c>
      <c r="M53" s="18">
        <v>0</v>
      </c>
      <c r="N53" s="18">
        <v>0</v>
      </c>
      <c r="O53" s="18">
        <v>0</v>
      </c>
      <c r="P53" s="18">
        <v>0</v>
      </c>
      <c r="Q53" s="18">
        <v>0</v>
      </c>
    </row>
    <row r="54" spans="1:17" x14ac:dyDescent="0.25">
      <c r="A54" s="14" t="s">
        <v>89</v>
      </c>
      <c r="B54" s="15" t="s">
        <v>50</v>
      </c>
      <c r="C54" s="17">
        <f t="shared" si="0"/>
        <v>15944.01756</v>
      </c>
      <c r="D54" s="18">
        <v>9395.9459999999981</v>
      </c>
      <c r="E54" s="18">
        <v>2619.2286240000003</v>
      </c>
      <c r="F54" s="18">
        <v>3928.8429360000005</v>
      </c>
      <c r="G54" s="18">
        <v>0</v>
      </c>
      <c r="H54" s="18">
        <v>0</v>
      </c>
      <c r="I54" s="18">
        <v>0</v>
      </c>
      <c r="J54" s="18">
        <v>0</v>
      </c>
      <c r="K54" s="18">
        <v>0</v>
      </c>
      <c r="L54" s="18">
        <v>0</v>
      </c>
      <c r="M54" s="18">
        <v>0</v>
      </c>
      <c r="N54" s="18">
        <v>0</v>
      </c>
      <c r="O54" s="18">
        <v>0</v>
      </c>
      <c r="P54" s="18">
        <v>0</v>
      </c>
      <c r="Q54" s="18">
        <v>0</v>
      </c>
    </row>
    <row r="55" spans="1:17" x14ac:dyDescent="0.25">
      <c r="A55" s="14" t="s">
        <v>90</v>
      </c>
      <c r="B55" s="15" t="s">
        <v>50</v>
      </c>
      <c r="C55" s="17">
        <f t="shared" si="0"/>
        <v>10410.048000000001</v>
      </c>
      <c r="D55" s="18">
        <v>5205.0240000000003</v>
      </c>
      <c r="E55" s="18">
        <v>2082.0096000000003</v>
      </c>
      <c r="F55" s="18">
        <v>3123.0144</v>
      </c>
      <c r="G55" s="18">
        <v>0</v>
      </c>
      <c r="H55" s="18">
        <v>0</v>
      </c>
      <c r="I55" s="18">
        <v>0</v>
      </c>
      <c r="J55" s="18">
        <v>0</v>
      </c>
      <c r="K55" s="18">
        <v>0</v>
      </c>
      <c r="L55" s="18">
        <v>0</v>
      </c>
      <c r="M55" s="18">
        <v>0</v>
      </c>
      <c r="N55" s="18">
        <v>0</v>
      </c>
      <c r="O55" s="18">
        <v>0</v>
      </c>
      <c r="P55" s="18">
        <v>0</v>
      </c>
      <c r="Q55" s="18">
        <v>0</v>
      </c>
    </row>
    <row r="56" spans="1:17" x14ac:dyDescent="0.25">
      <c r="A56" s="14" t="s">
        <v>91</v>
      </c>
      <c r="B56" s="15" t="s">
        <v>50</v>
      </c>
      <c r="C56" s="17">
        <f t="shared" si="0"/>
        <v>25874.362559999998</v>
      </c>
      <c r="D56" s="18">
        <v>17687.795999999998</v>
      </c>
      <c r="E56" s="18">
        <v>3274.626624</v>
      </c>
      <c r="F56" s="18">
        <v>4911.9399359999998</v>
      </c>
      <c r="G56" s="18">
        <v>0</v>
      </c>
      <c r="H56" s="18">
        <v>0</v>
      </c>
      <c r="I56" s="18">
        <v>0</v>
      </c>
      <c r="J56" s="18">
        <v>0</v>
      </c>
      <c r="K56" s="18">
        <v>0</v>
      </c>
      <c r="L56" s="18">
        <v>0</v>
      </c>
      <c r="M56" s="18">
        <v>0</v>
      </c>
      <c r="N56" s="18">
        <v>0</v>
      </c>
      <c r="O56" s="18">
        <v>0</v>
      </c>
      <c r="P56" s="18">
        <v>0</v>
      </c>
      <c r="Q56" s="18">
        <v>0</v>
      </c>
    </row>
    <row r="57" spans="1:17" x14ac:dyDescent="0.25">
      <c r="A57" s="14" t="s">
        <v>92</v>
      </c>
      <c r="B57" s="15" t="s">
        <v>50</v>
      </c>
      <c r="C57" s="17">
        <f t="shared" si="0"/>
        <v>22355.73072</v>
      </c>
      <c r="D57" s="18">
        <v>14482.356</v>
      </c>
      <c r="E57" s="18">
        <v>3149.3498879999997</v>
      </c>
      <c r="F57" s="18">
        <v>4724.0248319999992</v>
      </c>
      <c r="G57" s="18">
        <v>0</v>
      </c>
      <c r="H57" s="18">
        <v>0</v>
      </c>
      <c r="I57" s="18">
        <v>0</v>
      </c>
      <c r="J57" s="18">
        <v>0</v>
      </c>
      <c r="K57" s="18">
        <v>0</v>
      </c>
      <c r="L57" s="18">
        <v>0</v>
      </c>
      <c r="M57" s="18">
        <v>0</v>
      </c>
      <c r="N57" s="18">
        <v>0</v>
      </c>
      <c r="O57" s="18">
        <v>0</v>
      </c>
      <c r="P57" s="18">
        <v>0</v>
      </c>
      <c r="Q57" s="18">
        <v>0</v>
      </c>
    </row>
    <row r="58" spans="1:17" x14ac:dyDescent="0.25">
      <c r="A58" s="14" t="s">
        <v>93</v>
      </c>
      <c r="B58" s="15" t="s">
        <v>50</v>
      </c>
      <c r="C58" s="17">
        <f t="shared" si="0"/>
        <v>19081.282902857154</v>
      </c>
      <c r="D58" s="18">
        <v>12078.276</v>
      </c>
      <c r="E58" s="18">
        <v>2801.2027611428616</v>
      </c>
      <c r="F58" s="18">
        <v>4201.8041417142922</v>
      </c>
      <c r="G58" s="18">
        <v>0</v>
      </c>
      <c r="H58" s="18">
        <v>0</v>
      </c>
      <c r="I58" s="18">
        <v>0</v>
      </c>
      <c r="J58" s="18">
        <v>0</v>
      </c>
      <c r="K58" s="18">
        <v>0</v>
      </c>
      <c r="L58" s="18">
        <v>0</v>
      </c>
      <c r="M58" s="18">
        <v>0</v>
      </c>
      <c r="N58" s="18">
        <v>0</v>
      </c>
      <c r="O58" s="18">
        <v>0</v>
      </c>
      <c r="P58" s="18">
        <v>0</v>
      </c>
      <c r="Q58" s="18">
        <v>0</v>
      </c>
    </row>
    <row r="59" spans="1:17" x14ac:dyDescent="0.25">
      <c r="A59" s="14" t="s">
        <v>94</v>
      </c>
      <c r="B59" s="15" t="s">
        <v>50</v>
      </c>
      <c r="C59" s="17">
        <f t="shared" si="0"/>
        <v>17757.964971428562</v>
      </c>
      <c r="D59" s="18">
        <v>11176.745999999999</v>
      </c>
      <c r="E59" s="18">
        <v>2632.487588571425</v>
      </c>
      <c r="F59" s="18">
        <v>3948.7313828571378</v>
      </c>
      <c r="G59" s="18">
        <v>0</v>
      </c>
      <c r="H59" s="18">
        <v>0</v>
      </c>
      <c r="I59" s="18">
        <v>0</v>
      </c>
      <c r="J59" s="18">
        <v>0</v>
      </c>
      <c r="K59" s="18">
        <v>0</v>
      </c>
      <c r="L59" s="18">
        <v>0</v>
      </c>
      <c r="M59" s="18">
        <v>0</v>
      </c>
      <c r="N59" s="18">
        <v>0</v>
      </c>
      <c r="O59" s="18">
        <v>0</v>
      </c>
      <c r="P59" s="18">
        <v>0</v>
      </c>
      <c r="Q59" s="18">
        <v>0</v>
      </c>
    </row>
    <row r="60" spans="1:17" x14ac:dyDescent="0.25">
      <c r="A60" s="14" t="s">
        <v>95</v>
      </c>
      <c r="B60" s="15" t="s">
        <v>50</v>
      </c>
      <c r="C60" s="17">
        <f t="shared" si="0"/>
        <v>15748.482186666664</v>
      </c>
      <c r="D60" s="18">
        <v>9807.7560000000012</v>
      </c>
      <c r="E60" s="18">
        <v>2376.2904746666654</v>
      </c>
      <c r="F60" s="18">
        <v>3564.4357119999986</v>
      </c>
      <c r="G60" s="18">
        <v>0</v>
      </c>
      <c r="H60" s="18">
        <v>0</v>
      </c>
      <c r="I60" s="18">
        <v>0</v>
      </c>
      <c r="J60" s="18">
        <v>0</v>
      </c>
      <c r="K60" s="18">
        <v>0</v>
      </c>
      <c r="L60" s="18">
        <v>0</v>
      </c>
      <c r="M60" s="18">
        <v>0</v>
      </c>
      <c r="N60" s="18">
        <v>0</v>
      </c>
      <c r="O60" s="18">
        <v>0</v>
      </c>
      <c r="P60" s="18">
        <v>0</v>
      </c>
      <c r="Q60" s="18">
        <v>0</v>
      </c>
    </row>
    <row r="61" spans="1:17" x14ac:dyDescent="0.25">
      <c r="A61" s="14" t="s">
        <v>384</v>
      </c>
      <c r="B61" s="15" t="s">
        <v>375</v>
      </c>
      <c r="C61" s="17">
        <f t="shared" si="0"/>
        <v>95442.441133351807</v>
      </c>
      <c r="D61" s="18">
        <v>18604.34845025164</v>
      </c>
      <c r="E61" s="18">
        <v>8268.5993112229517</v>
      </c>
      <c r="F61" s="18">
        <v>18604.34845025164</v>
      </c>
      <c r="G61" s="18">
        <v>6644.04</v>
      </c>
      <c r="H61" s="18">
        <v>19844.638346935084</v>
      </c>
      <c r="I61" s="18">
        <v>1772.4780900000001</v>
      </c>
      <c r="J61" s="18">
        <v>2067.1498278057379</v>
      </c>
      <c r="K61" s="18">
        <v>3720.8696900503282</v>
      </c>
      <c r="L61" s="18">
        <v>0</v>
      </c>
      <c r="M61" s="18">
        <v>10335.749139028689</v>
      </c>
      <c r="N61" s="18">
        <v>2040.05</v>
      </c>
      <c r="O61" s="18">
        <v>873.01</v>
      </c>
      <c r="P61" s="18">
        <v>600.01</v>
      </c>
      <c r="Q61" s="18">
        <v>2067.1498278057379</v>
      </c>
    </row>
    <row r="62" spans="1:17" x14ac:dyDescent="0.25">
      <c r="A62" s="14" t="s">
        <v>96</v>
      </c>
      <c r="B62" s="15" t="s">
        <v>50</v>
      </c>
      <c r="C62" s="17">
        <f t="shared" si="0"/>
        <v>29898.003839999998</v>
      </c>
      <c r="D62" s="18">
        <v>20425.775999999998</v>
      </c>
      <c r="E62" s="18">
        <v>3788.8911360000002</v>
      </c>
      <c r="F62" s="18">
        <v>5683.3367040000003</v>
      </c>
      <c r="G62" s="18">
        <v>0</v>
      </c>
      <c r="H62" s="18">
        <v>0</v>
      </c>
      <c r="I62" s="18">
        <v>0</v>
      </c>
      <c r="J62" s="18">
        <v>0</v>
      </c>
      <c r="K62" s="18">
        <v>0</v>
      </c>
      <c r="L62" s="18">
        <v>0</v>
      </c>
      <c r="M62" s="18">
        <v>0</v>
      </c>
      <c r="N62" s="18">
        <v>0</v>
      </c>
      <c r="O62" s="18">
        <v>0</v>
      </c>
      <c r="P62" s="18">
        <v>0</v>
      </c>
      <c r="Q62" s="18">
        <v>0</v>
      </c>
    </row>
    <row r="63" spans="1:17" x14ac:dyDescent="0.25">
      <c r="A63" s="14" t="s">
        <v>97</v>
      </c>
      <c r="B63" s="15" t="s">
        <v>50</v>
      </c>
      <c r="C63" s="17">
        <f t="shared" si="0"/>
        <v>25268.890560000003</v>
      </c>
      <c r="D63" s="18">
        <v>17687.796000000002</v>
      </c>
      <c r="E63" s="18">
        <v>3032.4378240000001</v>
      </c>
      <c r="F63" s="18">
        <v>4548.6567359999999</v>
      </c>
      <c r="G63" s="18">
        <v>0</v>
      </c>
      <c r="H63" s="18">
        <v>0</v>
      </c>
      <c r="I63" s="18">
        <v>0</v>
      </c>
      <c r="J63" s="18">
        <v>0</v>
      </c>
      <c r="K63" s="18">
        <v>0</v>
      </c>
      <c r="L63" s="18">
        <v>0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</row>
    <row r="64" spans="1:17" x14ac:dyDescent="0.25">
      <c r="A64" s="14" t="s">
        <v>97</v>
      </c>
      <c r="B64" s="15" t="s">
        <v>375</v>
      </c>
      <c r="C64" s="17">
        <f t="shared" si="0"/>
        <v>77729.917444013903</v>
      </c>
      <c r="D64" s="18">
        <v>14658.489212527851</v>
      </c>
      <c r="E64" s="18">
        <v>6514.8840944568219</v>
      </c>
      <c r="F64" s="18">
        <v>14658.489212527851</v>
      </c>
      <c r="G64" s="18">
        <v>6644.04</v>
      </c>
      <c r="H64" s="18">
        <v>15635.721826696374</v>
      </c>
      <c r="I64" s="18">
        <v>1772.4780900000001</v>
      </c>
      <c r="J64" s="18">
        <v>1628.7210236142055</v>
      </c>
      <c r="K64" s="18">
        <v>2931.69784250557</v>
      </c>
      <c r="L64" s="18">
        <v>0</v>
      </c>
      <c r="M64" s="18">
        <v>8143.6051180710283</v>
      </c>
      <c r="N64" s="18">
        <v>2040.05</v>
      </c>
      <c r="O64" s="18">
        <v>873.01</v>
      </c>
      <c r="P64" s="18">
        <v>600.01</v>
      </c>
      <c r="Q64" s="18">
        <v>1628.7210236142055</v>
      </c>
    </row>
    <row r="65" spans="1:17" x14ac:dyDescent="0.25">
      <c r="A65" s="14" t="s">
        <v>98</v>
      </c>
      <c r="B65" s="15" t="s">
        <v>50</v>
      </c>
      <c r="C65" s="17">
        <f t="shared" si="0"/>
        <v>19275.328320000001</v>
      </c>
      <c r="D65" s="18">
        <v>12078.276</v>
      </c>
      <c r="E65" s="18">
        <v>2878.8209280000005</v>
      </c>
      <c r="F65" s="18">
        <v>4318.2313920000006</v>
      </c>
      <c r="G65" s="18">
        <v>0</v>
      </c>
      <c r="H65" s="18">
        <v>0</v>
      </c>
      <c r="I65" s="18">
        <v>0</v>
      </c>
      <c r="J65" s="18">
        <v>0</v>
      </c>
      <c r="K65" s="18">
        <v>0</v>
      </c>
      <c r="L65" s="18">
        <v>0</v>
      </c>
      <c r="M65" s="18">
        <v>0</v>
      </c>
      <c r="N65" s="18">
        <v>0</v>
      </c>
      <c r="O65" s="18">
        <v>0</v>
      </c>
      <c r="P65" s="18">
        <v>0</v>
      </c>
      <c r="Q65" s="18">
        <v>0</v>
      </c>
    </row>
    <row r="66" spans="1:17" x14ac:dyDescent="0.25">
      <c r="A66" s="14" t="s">
        <v>98</v>
      </c>
      <c r="B66" s="15" t="s">
        <v>375</v>
      </c>
      <c r="C66" s="17">
        <f t="shared" si="0"/>
        <v>74396.685375549932</v>
      </c>
      <c r="D66" s="18">
        <v>13915.937514107658</v>
      </c>
      <c r="E66" s="18">
        <v>6184.8611173811805</v>
      </c>
      <c r="F66" s="18">
        <v>13915.937514107658</v>
      </c>
      <c r="G66" s="18">
        <v>6644.04</v>
      </c>
      <c r="H66" s="18">
        <v>14843.666681714834</v>
      </c>
      <c r="I66" s="18">
        <v>1772.4780900000001</v>
      </c>
      <c r="J66" s="18">
        <v>1546.2152793452951</v>
      </c>
      <c r="K66" s="18">
        <v>2783.1875028215313</v>
      </c>
      <c r="L66" s="18">
        <v>0</v>
      </c>
      <c r="M66" s="18">
        <v>7731.0763967264766</v>
      </c>
      <c r="N66" s="18">
        <v>2040.05</v>
      </c>
      <c r="O66" s="18">
        <v>873.01</v>
      </c>
      <c r="P66" s="18">
        <v>600.01</v>
      </c>
      <c r="Q66" s="18">
        <v>1546.2152793452951</v>
      </c>
    </row>
    <row r="67" spans="1:17" x14ac:dyDescent="0.25">
      <c r="A67" s="14" t="s">
        <v>99</v>
      </c>
      <c r="B67" s="15" t="s">
        <v>50</v>
      </c>
      <c r="C67" s="17">
        <f t="shared" si="0"/>
        <v>16391.951088000002</v>
      </c>
      <c r="D67" s="18">
        <v>9914.6039999999994</v>
      </c>
      <c r="E67" s="18">
        <v>2590.9388352000005</v>
      </c>
      <c r="F67" s="18">
        <v>3886.4082528000008</v>
      </c>
      <c r="G67" s="18">
        <v>0</v>
      </c>
      <c r="H67" s="18">
        <v>0</v>
      </c>
      <c r="I67" s="18">
        <v>0</v>
      </c>
      <c r="J67" s="18">
        <v>0</v>
      </c>
      <c r="K67" s="18">
        <v>0</v>
      </c>
      <c r="L67" s="18">
        <v>0</v>
      </c>
      <c r="M67" s="18">
        <v>0</v>
      </c>
      <c r="N67" s="18">
        <v>0</v>
      </c>
      <c r="O67" s="18">
        <v>0</v>
      </c>
      <c r="P67" s="18">
        <v>0</v>
      </c>
      <c r="Q67" s="18">
        <v>0</v>
      </c>
    </row>
    <row r="68" spans="1:17" x14ac:dyDescent="0.25">
      <c r="A68" s="14" t="s">
        <v>100</v>
      </c>
      <c r="B68" s="15" t="s">
        <v>50</v>
      </c>
      <c r="C68" s="17">
        <f t="shared" si="0"/>
        <v>13652.818656000001</v>
      </c>
      <c r="D68" s="18">
        <v>7895.1768000000002</v>
      </c>
      <c r="E68" s="18">
        <v>2303.0567424000001</v>
      </c>
      <c r="F68" s="18">
        <v>3454.5851136000001</v>
      </c>
      <c r="G68" s="18">
        <v>0</v>
      </c>
      <c r="H68" s="18">
        <v>0</v>
      </c>
      <c r="I68" s="18">
        <v>0</v>
      </c>
      <c r="J68" s="18">
        <v>0</v>
      </c>
      <c r="K68" s="18">
        <v>0</v>
      </c>
      <c r="L68" s="18">
        <v>0</v>
      </c>
      <c r="M68" s="18">
        <v>0</v>
      </c>
      <c r="N68" s="18">
        <v>0</v>
      </c>
      <c r="O68" s="18">
        <v>0</v>
      </c>
      <c r="P68" s="18">
        <v>0</v>
      </c>
      <c r="Q68" s="18">
        <v>0</v>
      </c>
    </row>
    <row r="69" spans="1:17" x14ac:dyDescent="0.25">
      <c r="A69" s="20" t="s">
        <v>101</v>
      </c>
      <c r="B69" s="15" t="s">
        <v>50</v>
      </c>
      <c r="C69" s="17">
        <f t="shared" si="0"/>
        <v>18681.810000000001</v>
      </c>
      <c r="D69" s="18">
        <v>9782.16</v>
      </c>
      <c r="E69" s="18">
        <v>3559.86</v>
      </c>
      <c r="F69" s="18">
        <v>5339.79</v>
      </c>
      <c r="G69" s="18">
        <v>0</v>
      </c>
      <c r="H69" s="18">
        <v>0</v>
      </c>
      <c r="I69" s="18">
        <v>0</v>
      </c>
      <c r="J69" s="18">
        <v>0</v>
      </c>
      <c r="K69" s="18">
        <v>0</v>
      </c>
      <c r="L69" s="18">
        <v>0</v>
      </c>
      <c r="M69" s="18">
        <v>0</v>
      </c>
      <c r="N69" s="18">
        <v>0</v>
      </c>
      <c r="O69" s="18">
        <v>0</v>
      </c>
      <c r="P69" s="18">
        <v>0</v>
      </c>
      <c r="Q69" s="18">
        <v>0</v>
      </c>
    </row>
    <row r="70" spans="1:17" x14ac:dyDescent="0.25">
      <c r="A70" s="14" t="s">
        <v>102</v>
      </c>
      <c r="B70" s="15" t="s">
        <v>50</v>
      </c>
      <c r="C70" s="17">
        <f t="shared" si="0"/>
        <v>10769.441424000001</v>
      </c>
      <c r="D70" s="18">
        <v>5731.5048000000006</v>
      </c>
      <c r="E70" s="18">
        <v>2015.1746496000001</v>
      </c>
      <c r="F70" s="18">
        <v>3022.7619744000003</v>
      </c>
      <c r="G70" s="18">
        <v>0</v>
      </c>
      <c r="H70" s="18">
        <v>0</v>
      </c>
      <c r="I70" s="18">
        <v>0</v>
      </c>
      <c r="J70" s="18">
        <v>0</v>
      </c>
      <c r="K70" s="18">
        <v>0</v>
      </c>
      <c r="L70" s="18">
        <v>0</v>
      </c>
      <c r="M70" s="18">
        <v>0</v>
      </c>
      <c r="N70" s="18">
        <v>0</v>
      </c>
      <c r="O70" s="18">
        <v>0</v>
      </c>
      <c r="P70" s="18">
        <v>0</v>
      </c>
      <c r="Q70" s="18">
        <v>0</v>
      </c>
    </row>
    <row r="71" spans="1:17" x14ac:dyDescent="0.25">
      <c r="A71" s="14" t="s">
        <v>385</v>
      </c>
      <c r="B71" s="15" t="s">
        <v>375</v>
      </c>
      <c r="C71" s="17">
        <f t="shared" si="0"/>
        <v>69476.808588415093</v>
      </c>
      <c r="D71" s="18">
        <v>12819.925358557821</v>
      </c>
      <c r="E71" s="18">
        <v>5697.7446038034759</v>
      </c>
      <c r="F71" s="18">
        <v>12819.925358557821</v>
      </c>
      <c r="G71" s="18">
        <v>6644.04</v>
      </c>
      <c r="H71" s="18">
        <v>13674.587049128342</v>
      </c>
      <c r="I71" s="18">
        <v>1772.4780900000001</v>
      </c>
      <c r="J71" s="18">
        <v>1424.436150950869</v>
      </c>
      <c r="K71" s="18">
        <v>2563.9850717115642</v>
      </c>
      <c r="L71" s="18">
        <v>0</v>
      </c>
      <c r="M71" s="18">
        <v>7122.1807547543449</v>
      </c>
      <c r="N71" s="18">
        <v>2040.05</v>
      </c>
      <c r="O71" s="18">
        <v>873.01</v>
      </c>
      <c r="P71" s="18">
        <v>600.01</v>
      </c>
      <c r="Q71" s="18">
        <v>1424.436150950869</v>
      </c>
    </row>
    <row r="72" spans="1:17" x14ac:dyDescent="0.25">
      <c r="A72" s="14" t="s">
        <v>386</v>
      </c>
      <c r="B72" s="15" t="s">
        <v>375</v>
      </c>
      <c r="C72" s="17">
        <f t="shared" si="0"/>
        <v>77729.917444013903</v>
      </c>
      <c r="D72" s="18">
        <v>14658.489212527851</v>
      </c>
      <c r="E72" s="18">
        <v>6514.8840944568219</v>
      </c>
      <c r="F72" s="18">
        <v>14658.489212527851</v>
      </c>
      <c r="G72" s="18">
        <v>6644.04</v>
      </c>
      <c r="H72" s="18">
        <v>15635.721826696374</v>
      </c>
      <c r="I72" s="18">
        <v>1772.4780900000001</v>
      </c>
      <c r="J72" s="18">
        <v>1628.7210236142055</v>
      </c>
      <c r="K72" s="18">
        <v>2931.69784250557</v>
      </c>
      <c r="L72" s="18">
        <v>0</v>
      </c>
      <c r="M72" s="18">
        <v>8143.6051180710283</v>
      </c>
      <c r="N72" s="18">
        <v>2040.05</v>
      </c>
      <c r="O72" s="18">
        <v>873.01</v>
      </c>
      <c r="P72" s="18">
        <v>600.01</v>
      </c>
      <c r="Q72" s="18">
        <v>1628.7210236142055</v>
      </c>
    </row>
    <row r="73" spans="1:17" x14ac:dyDescent="0.25">
      <c r="A73" s="14" t="s">
        <v>387</v>
      </c>
      <c r="B73" s="15" t="s">
        <v>375</v>
      </c>
      <c r="C73" s="17">
        <f t="shared" si="0"/>
        <v>88097.861694279127</v>
      </c>
      <c r="D73" s="18">
        <v>16968.179763329506</v>
      </c>
      <c r="E73" s="18">
        <v>7541.4132281464472</v>
      </c>
      <c r="F73" s="18">
        <v>16968.179763329506</v>
      </c>
      <c r="G73" s="18">
        <v>6644.04</v>
      </c>
      <c r="H73" s="18">
        <v>18099.391747551472</v>
      </c>
      <c r="I73" s="18">
        <v>1772.4780900000001</v>
      </c>
      <c r="J73" s="18">
        <v>1885.3533070366118</v>
      </c>
      <c r="K73" s="18">
        <v>3393.6359526659012</v>
      </c>
      <c r="L73" s="18">
        <v>0</v>
      </c>
      <c r="M73" s="18">
        <v>9426.7665351830583</v>
      </c>
      <c r="N73" s="18">
        <v>2040.05</v>
      </c>
      <c r="O73" s="18">
        <v>873.01</v>
      </c>
      <c r="P73" s="18">
        <v>600.01</v>
      </c>
      <c r="Q73" s="18">
        <v>1885.3533070366118</v>
      </c>
    </row>
    <row r="74" spans="1:17" x14ac:dyDescent="0.25">
      <c r="A74" s="20" t="s">
        <v>103</v>
      </c>
      <c r="B74" s="15" t="s">
        <v>50</v>
      </c>
      <c r="C74" s="17">
        <f t="shared" ref="C74:C137" si="1">SUM(D74:Q74)</f>
        <v>35820.102449999998</v>
      </c>
      <c r="D74" s="18">
        <v>22426.536</v>
      </c>
      <c r="E74" s="18">
        <v>5357.4265799999994</v>
      </c>
      <c r="F74" s="18">
        <v>8036.1398699999991</v>
      </c>
      <c r="G74" s="18">
        <v>0</v>
      </c>
      <c r="H74" s="18">
        <v>0</v>
      </c>
      <c r="I74" s="18">
        <v>0</v>
      </c>
      <c r="J74" s="18">
        <v>0</v>
      </c>
      <c r="K74" s="18">
        <v>0</v>
      </c>
      <c r="L74" s="18">
        <v>0</v>
      </c>
      <c r="M74" s="18">
        <v>0</v>
      </c>
      <c r="N74" s="18">
        <v>0</v>
      </c>
      <c r="O74" s="18">
        <v>0</v>
      </c>
      <c r="P74" s="18">
        <v>0</v>
      </c>
      <c r="Q74" s="18">
        <v>0</v>
      </c>
    </row>
    <row r="75" spans="1:17" x14ac:dyDescent="0.25">
      <c r="A75" s="20" t="s">
        <v>104</v>
      </c>
      <c r="B75" s="15" t="s">
        <v>50</v>
      </c>
      <c r="C75" s="17">
        <f t="shared" si="1"/>
        <v>31950.446549999997</v>
      </c>
      <c r="D75" s="18">
        <v>19536.442199999998</v>
      </c>
      <c r="E75" s="18">
        <v>4965.6017400000001</v>
      </c>
      <c r="F75" s="18">
        <v>7448.4026100000001</v>
      </c>
      <c r="G75" s="18">
        <v>0</v>
      </c>
      <c r="H75" s="18">
        <v>0</v>
      </c>
      <c r="I75" s="18">
        <v>0</v>
      </c>
      <c r="J75" s="18">
        <v>0</v>
      </c>
      <c r="K75" s="18">
        <v>0</v>
      </c>
      <c r="L75" s="18">
        <v>0</v>
      </c>
      <c r="M75" s="18">
        <v>0</v>
      </c>
      <c r="N75" s="18">
        <v>0</v>
      </c>
      <c r="O75" s="18">
        <v>0</v>
      </c>
      <c r="P75" s="18">
        <v>0</v>
      </c>
      <c r="Q75" s="18">
        <v>0</v>
      </c>
    </row>
    <row r="76" spans="1:17" x14ac:dyDescent="0.25">
      <c r="A76" s="20" t="s">
        <v>105</v>
      </c>
      <c r="B76" s="15" t="s">
        <v>50</v>
      </c>
      <c r="C76" s="17">
        <f t="shared" si="1"/>
        <v>29409.842700000001</v>
      </c>
      <c r="D76" s="18">
        <v>17763.286349999998</v>
      </c>
      <c r="E76" s="18">
        <v>4658.6225400000003</v>
      </c>
      <c r="F76" s="18">
        <v>6987.9338100000004</v>
      </c>
      <c r="G76" s="18">
        <v>0</v>
      </c>
      <c r="H76" s="18">
        <v>0</v>
      </c>
      <c r="I76" s="18">
        <v>0</v>
      </c>
      <c r="J76" s="18">
        <v>0</v>
      </c>
      <c r="K76" s="18">
        <v>0</v>
      </c>
      <c r="L76" s="18">
        <v>0</v>
      </c>
      <c r="M76" s="18">
        <v>0</v>
      </c>
      <c r="N76" s="18">
        <v>0</v>
      </c>
      <c r="O76" s="18">
        <v>0</v>
      </c>
      <c r="P76" s="18">
        <v>0</v>
      </c>
      <c r="Q76" s="18">
        <v>0</v>
      </c>
    </row>
    <row r="77" spans="1:17" x14ac:dyDescent="0.25">
      <c r="A77" s="14" t="s">
        <v>106</v>
      </c>
      <c r="B77" s="15" t="s">
        <v>50</v>
      </c>
      <c r="C77" s="17">
        <f t="shared" si="1"/>
        <v>24772.988640000003</v>
      </c>
      <c r="D77" s="18">
        <v>17687.796000000002</v>
      </c>
      <c r="E77" s="18">
        <v>2834.0770560000001</v>
      </c>
      <c r="F77" s="18">
        <v>4251.1155840000001</v>
      </c>
      <c r="G77" s="18">
        <v>0</v>
      </c>
      <c r="H77" s="18">
        <v>0</v>
      </c>
      <c r="I77" s="18">
        <v>0</v>
      </c>
      <c r="J77" s="18">
        <v>0</v>
      </c>
      <c r="K77" s="18">
        <v>0</v>
      </c>
      <c r="L77" s="18">
        <v>0</v>
      </c>
      <c r="M77" s="18">
        <v>0</v>
      </c>
      <c r="N77" s="18">
        <v>0</v>
      </c>
      <c r="O77" s="18">
        <v>0</v>
      </c>
      <c r="P77" s="18">
        <v>0</v>
      </c>
      <c r="Q77" s="18">
        <v>0</v>
      </c>
    </row>
    <row r="78" spans="1:17" x14ac:dyDescent="0.25">
      <c r="A78" s="14" t="s">
        <v>106</v>
      </c>
      <c r="B78" s="15" t="s">
        <v>375</v>
      </c>
      <c r="C78" s="17">
        <f t="shared" si="1"/>
        <v>74396.685375549932</v>
      </c>
      <c r="D78" s="18">
        <v>13915.937514107658</v>
      </c>
      <c r="E78" s="18">
        <v>6184.8611173811805</v>
      </c>
      <c r="F78" s="18">
        <v>13915.937514107658</v>
      </c>
      <c r="G78" s="18">
        <v>6644.04</v>
      </c>
      <c r="H78" s="18">
        <v>14843.666681714834</v>
      </c>
      <c r="I78" s="18">
        <v>1772.4780900000001</v>
      </c>
      <c r="J78" s="18">
        <v>1546.2152793452951</v>
      </c>
      <c r="K78" s="18">
        <v>2783.1875028215313</v>
      </c>
      <c r="L78" s="18">
        <v>0</v>
      </c>
      <c r="M78" s="18">
        <v>7731.0763967264766</v>
      </c>
      <c r="N78" s="18">
        <v>2040.05</v>
      </c>
      <c r="O78" s="18">
        <v>873.01</v>
      </c>
      <c r="P78" s="18">
        <v>600.01</v>
      </c>
      <c r="Q78" s="18">
        <v>1546.2152793452951</v>
      </c>
    </row>
    <row r="79" spans="1:17" x14ac:dyDescent="0.25">
      <c r="A79" s="14" t="s">
        <v>107</v>
      </c>
      <c r="B79" s="15" t="s">
        <v>50</v>
      </c>
      <c r="C79" s="17">
        <f t="shared" si="1"/>
        <v>21205.817280000003</v>
      </c>
      <c r="D79" s="18">
        <v>14482.356000000005</v>
      </c>
      <c r="E79" s="18">
        <v>2689.3845120000005</v>
      </c>
      <c r="F79" s="18">
        <v>4034.0767680000004</v>
      </c>
      <c r="G79" s="18">
        <v>0</v>
      </c>
      <c r="H79" s="18">
        <v>0</v>
      </c>
      <c r="I79" s="18">
        <v>0</v>
      </c>
      <c r="J79" s="18">
        <v>0</v>
      </c>
      <c r="K79" s="18">
        <v>0</v>
      </c>
      <c r="L79" s="18">
        <v>0</v>
      </c>
      <c r="M79" s="18">
        <v>0</v>
      </c>
      <c r="N79" s="18">
        <v>0</v>
      </c>
      <c r="O79" s="18">
        <v>0</v>
      </c>
      <c r="P79" s="18">
        <v>0</v>
      </c>
      <c r="Q79" s="18">
        <v>0</v>
      </c>
    </row>
    <row r="80" spans="1:17" x14ac:dyDescent="0.25">
      <c r="A80" s="14" t="s">
        <v>107</v>
      </c>
      <c r="B80" s="15" t="s">
        <v>375</v>
      </c>
      <c r="C80" s="17">
        <f t="shared" si="1"/>
        <v>72482.555528792858</v>
      </c>
      <c r="D80" s="18">
        <v>13489.522449236034</v>
      </c>
      <c r="E80" s="18">
        <v>5995.34331077157</v>
      </c>
      <c r="F80" s="18">
        <v>13489.522449236034</v>
      </c>
      <c r="G80" s="18">
        <v>6644.04</v>
      </c>
      <c r="H80" s="18">
        <v>14388.823945851769</v>
      </c>
      <c r="I80" s="18">
        <v>1772.4780900000001</v>
      </c>
      <c r="J80" s="18">
        <v>1498.8358276928925</v>
      </c>
      <c r="K80" s="18">
        <v>2697.9044898472066</v>
      </c>
      <c r="L80" s="18">
        <v>0</v>
      </c>
      <c r="M80" s="18">
        <v>7494.179138464463</v>
      </c>
      <c r="N80" s="18">
        <v>2040.05</v>
      </c>
      <c r="O80" s="18">
        <v>873.01</v>
      </c>
      <c r="P80" s="18">
        <v>600.01</v>
      </c>
      <c r="Q80" s="18">
        <v>1498.8358276928925</v>
      </c>
    </row>
    <row r="81" spans="1:17" x14ac:dyDescent="0.25">
      <c r="A81" s="14" t="s">
        <v>108</v>
      </c>
      <c r="B81" s="15" t="s">
        <v>50</v>
      </c>
      <c r="C81" s="17">
        <f t="shared" si="1"/>
        <v>18708.55056</v>
      </c>
      <c r="D81" s="18">
        <v>12078.276</v>
      </c>
      <c r="E81" s="18">
        <v>2652.1098240000001</v>
      </c>
      <c r="F81" s="18">
        <v>3978.1647360000002</v>
      </c>
      <c r="G81" s="18">
        <v>0</v>
      </c>
      <c r="H81" s="18">
        <v>0</v>
      </c>
      <c r="I81" s="18">
        <v>0</v>
      </c>
      <c r="J81" s="18">
        <v>0</v>
      </c>
      <c r="K81" s="18">
        <v>0</v>
      </c>
      <c r="L81" s="18">
        <v>0</v>
      </c>
      <c r="M81" s="18">
        <v>0</v>
      </c>
      <c r="N81" s="18">
        <v>0</v>
      </c>
      <c r="O81" s="18">
        <v>0</v>
      </c>
      <c r="P81" s="18">
        <v>0</v>
      </c>
      <c r="Q81" s="18">
        <v>0</v>
      </c>
    </row>
    <row r="82" spans="1:17" x14ac:dyDescent="0.25">
      <c r="A82" s="14" t="s">
        <v>108</v>
      </c>
      <c r="B82" s="15" t="s">
        <v>375</v>
      </c>
      <c r="C82" s="17">
        <f t="shared" si="1"/>
        <v>69476.808588415093</v>
      </c>
      <c r="D82" s="18">
        <v>12819.925358557821</v>
      </c>
      <c r="E82" s="18">
        <v>5697.7446038034759</v>
      </c>
      <c r="F82" s="18">
        <v>12819.925358557821</v>
      </c>
      <c r="G82" s="18">
        <v>6644.04</v>
      </c>
      <c r="H82" s="18">
        <v>13674.587049128342</v>
      </c>
      <c r="I82" s="18">
        <v>1772.4780900000001</v>
      </c>
      <c r="J82" s="18">
        <v>1424.436150950869</v>
      </c>
      <c r="K82" s="18">
        <v>2563.9850717115642</v>
      </c>
      <c r="L82" s="18">
        <v>0</v>
      </c>
      <c r="M82" s="18">
        <v>7122.1807547543449</v>
      </c>
      <c r="N82" s="18">
        <v>2040.05</v>
      </c>
      <c r="O82" s="18">
        <v>873.01</v>
      </c>
      <c r="P82" s="18">
        <v>600.01</v>
      </c>
      <c r="Q82" s="18">
        <v>1424.436150950869</v>
      </c>
    </row>
    <row r="83" spans="1:17" x14ac:dyDescent="0.25">
      <c r="A83" s="14" t="s">
        <v>109</v>
      </c>
      <c r="B83" s="15" t="s">
        <v>50</v>
      </c>
      <c r="C83" s="17">
        <f t="shared" si="1"/>
        <v>14829.113375999999</v>
      </c>
      <c r="D83" s="18">
        <v>9193.380000000001</v>
      </c>
      <c r="E83" s="18">
        <v>2254.2933503999998</v>
      </c>
      <c r="F83" s="18">
        <v>3381.4400255999994</v>
      </c>
      <c r="G83" s="18">
        <v>0</v>
      </c>
      <c r="H83" s="18">
        <v>0</v>
      </c>
      <c r="I83" s="18">
        <v>0</v>
      </c>
      <c r="J83" s="18">
        <v>0</v>
      </c>
      <c r="K83" s="18">
        <v>0</v>
      </c>
      <c r="L83" s="18">
        <v>0</v>
      </c>
      <c r="M83" s="18">
        <v>0</v>
      </c>
      <c r="N83" s="18">
        <v>0</v>
      </c>
      <c r="O83" s="18">
        <v>0</v>
      </c>
      <c r="P83" s="18">
        <v>0</v>
      </c>
      <c r="Q83" s="18">
        <v>0</v>
      </c>
    </row>
    <row r="84" spans="1:17" x14ac:dyDescent="0.25">
      <c r="A84" s="14" t="s">
        <v>110</v>
      </c>
      <c r="B84" s="15" t="s">
        <v>50</v>
      </c>
      <c r="C84" s="17">
        <f t="shared" si="1"/>
        <v>11670.900192000001</v>
      </c>
      <c r="D84" s="18">
        <v>7029.7080000000024</v>
      </c>
      <c r="E84" s="18">
        <v>1856.4768767999994</v>
      </c>
      <c r="F84" s="18">
        <v>2784.7153151999992</v>
      </c>
      <c r="G84" s="18">
        <v>0</v>
      </c>
      <c r="H84" s="18">
        <v>0</v>
      </c>
      <c r="I84" s="18">
        <v>0</v>
      </c>
      <c r="J84" s="18">
        <v>0</v>
      </c>
      <c r="K84" s="18">
        <v>0</v>
      </c>
      <c r="L84" s="18">
        <v>0</v>
      </c>
      <c r="M84" s="18">
        <v>0</v>
      </c>
      <c r="N84" s="18">
        <v>0</v>
      </c>
      <c r="O84" s="18">
        <v>0</v>
      </c>
      <c r="P84" s="18">
        <v>0</v>
      </c>
      <c r="Q84" s="18">
        <v>0</v>
      </c>
    </row>
    <row r="85" spans="1:17" x14ac:dyDescent="0.25">
      <c r="A85" s="14" t="s">
        <v>111</v>
      </c>
      <c r="B85" s="15" t="s">
        <v>50</v>
      </c>
      <c r="C85" s="17">
        <f t="shared" si="1"/>
        <v>8512.6870080000008</v>
      </c>
      <c r="D85" s="18">
        <v>4866.0360000000001</v>
      </c>
      <c r="E85" s="18">
        <v>1458.6604032</v>
      </c>
      <c r="F85" s="18">
        <v>2187.9906048000003</v>
      </c>
      <c r="G85" s="18">
        <v>0</v>
      </c>
      <c r="H85" s="18">
        <v>0</v>
      </c>
      <c r="I85" s="18">
        <v>0</v>
      </c>
      <c r="J85" s="18">
        <v>0</v>
      </c>
      <c r="K85" s="18">
        <v>0</v>
      </c>
      <c r="L85" s="18">
        <v>0</v>
      </c>
      <c r="M85" s="18">
        <v>0</v>
      </c>
      <c r="N85" s="18">
        <v>0</v>
      </c>
      <c r="O85" s="18">
        <v>0</v>
      </c>
      <c r="P85" s="18">
        <v>0</v>
      </c>
      <c r="Q85" s="18">
        <v>0</v>
      </c>
    </row>
    <row r="86" spans="1:17" x14ac:dyDescent="0.25">
      <c r="A86" s="14" t="s">
        <v>112</v>
      </c>
      <c r="B86" s="15" t="s">
        <v>50</v>
      </c>
      <c r="C86" s="17">
        <f t="shared" si="1"/>
        <v>6075.6978239999999</v>
      </c>
      <c r="D86" s="18">
        <v>3423.5880000000002</v>
      </c>
      <c r="E86" s="18">
        <v>1060.8439295999999</v>
      </c>
      <c r="F86" s="18">
        <v>1591.2658943999998</v>
      </c>
      <c r="G86" s="18">
        <v>0</v>
      </c>
      <c r="H86" s="18">
        <v>0</v>
      </c>
      <c r="I86" s="18">
        <v>0</v>
      </c>
      <c r="J86" s="18">
        <v>0</v>
      </c>
      <c r="K86" s="18">
        <v>0</v>
      </c>
      <c r="L86" s="18">
        <v>0</v>
      </c>
      <c r="M86" s="18">
        <v>0</v>
      </c>
      <c r="N86" s="18">
        <v>0</v>
      </c>
      <c r="O86" s="18">
        <v>0</v>
      </c>
      <c r="P86" s="18">
        <v>0</v>
      </c>
      <c r="Q86" s="18">
        <v>0</v>
      </c>
    </row>
    <row r="87" spans="1:17" x14ac:dyDescent="0.25">
      <c r="A87" s="14" t="s">
        <v>388</v>
      </c>
      <c r="B87" s="15" t="s">
        <v>375</v>
      </c>
      <c r="C87" s="17">
        <f t="shared" si="1"/>
        <v>59708.217394299223</v>
      </c>
      <c r="D87" s="18">
        <v>10643.754052937946</v>
      </c>
      <c r="E87" s="18">
        <v>4730.5573568613099</v>
      </c>
      <c r="F87" s="18">
        <v>10643.754052937946</v>
      </c>
      <c r="G87" s="18">
        <v>6644.04</v>
      </c>
      <c r="H87" s="18">
        <v>11353.337656467143</v>
      </c>
      <c r="I87" s="18">
        <v>1772.4780900000001</v>
      </c>
      <c r="J87" s="18">
        <v>1182.6393392153275</v>
      </c>
      <c r="K87" s="18">
        <v>2128.7508105875895</v>
      </c>
      <c r="L87" s="18">
        <v>0</v>
      </c>
      <c r="M87" s="18">
        <v>5913.1966960766367</v>
      </c>
      <c r="N87" s="18">
        <v>2040.05</v>
      </c>
      <c r="O87" s="18">
        <v>873.01</v>
      </c>
      <c r="P87" s="18">
        <v>600.01</v>
      </c>
      <c r="Q87" s="18">
        <v>1182.6393392153275</v>
      </c>
    </row>
    <row r="88" spans="1:17" x14ac:dyDescent="0.25">
      <c r="A88" s="14" t="s">
        <v>389</v>
      </c>
      <c r="B88" s="15" t="s">
        <v>375</v>
      </c>
      <c r="C88" s="17">
        <f t="shared" si="1"/>
        <v>76027.892943928688</v>
      </c>
      <c r="D88" s="18">
        <v>14279.325338746496</v>
      </c>
      <c r="E88" s="18">
        <v>6346.3668172206644</v>
      </c>
      <c r="F88" s="18">
        <v>14279.325338746496</v>
      </c>
      <c r="G88" s="18">
        <v>6644.04</v>
      </c>
      <c r="H88" s="18">
        <v>15231.280361329595</v>
      </c>
      <c r="I88" s="18">
        <v>1772.4780900000001</v>
      </c>
      <c r="J88" s="18">
        <v>1586.5917043051661</v>
      </c>
      <c r="K88" s="18">
        <v>2855.8650677492988</v>
      </c>
      <c r="L88" s="18">
        <v>0</v>
      </c>
      <c r="M88" s="18">
        <v>7932.9585215258303</v>
      </c>
      <c r="N88" s="18">
        <v>2040.05</v>
      </c>
      <c r="O88" s="18">
        <v>873.01</v>
      </c>
      <c r="P88" s="18">
        <v>600.01</v>
      </c>
      <c r="Q88" s="18">
        <v>1586.5917043051661</v>
      </c>
    </row>
    <row r="89" spans="1:17" x14ac:dyDescent="0.25">
      <c r="A89" s="14" t="s">
        <v>390</v>
      </c>
      <c r="B89" s="15" t="s">
        <v>375</v>
      </c>
      <c r="C89" s="17">
        <f t="shared" si="1"/>
        <v>81729.174118965413</v>
      </c>
      <c r="D89" s="18">
        <v>15549.412729224972</v>
      </c>
      <c r="E89" s="18">
        <v>6910.8501018777661</v>
      </c>
      <c r="F89" s="18">
        <v>15549.412729224972</v>
      </c>
      <c r="G89" s="18">
        <v>6644.04</v>
      </c>
      <c r="H89" s="18">
        <v>16586.040244506636</v>
      </c>
      <c r="I89" s="18">
        <v>1772.4780900000001</v>
      </c>
      <c r="J89" s="18">
        <v>1727.7125254694415</v>
      </c>
      <c r="K89" s="18">
        <v>3109.8825458449946</v>
      </c>
      <c r="L89" s="18">
        <v>0</v>
      </c>
      <c r="M89" s="18">
        <v>8638.5626273472062</v>
      </c>
      <c r="N89" s="18">
        <v>2040.05</v>
      </c>
      <c r="O89" s="18">
        <v>873.01</v>
      </c>
      <c r="P89" s="18">
        <v>600.01</v>
      </c>
      <c r="Q89" s="18">
        <v>1727.7125254694415</v>
      </c>
    </row>
    <row r="90" spans="1:17" x14ac:dyDescent="0.25">
      <c r="A90" s="14" t="s">
        <v>113</v>
      </c>
      <c r="B90" s="15" t="s">
        <v>50</v>
      </c>
      <c r="C90" s="17">
        <f t="shared" si="1"/>
        <v>35802.2511705</v>
      </c>
      <c r="D90" s="18">
        <v>26896.067770500002</v>
      </c>
      <c r="E90" s="18">
        <v>3562.4733599999995</v>
      </c>
      <c r="F90" s="18">
        <v>5343.710039999999</v>
      </c>
      <c r="G90" s="18">
        <v>0</v>
      </c>
      <c r="H90" s="18">
        <v>0</v>
      </c>
      <c r="I90" s="18">
        <v>0</v>
      </c>
      <c r="J90" s="18">
        <v>0</v>
      </c>
      <c r="K90" s="18">
        <v>0</v>
      </c>
      <c r="L90" s="18">
        <v>0</v>
      </c>
      <c r="M90" s="18">
        <v>0</v>
      </c>
      <c r="N90" s="18">
        <v>0</v>
      </c>
      <c r="O90" s="18">
        <v>0</v>
      </c>
      <c r="P90" s="18">
        <v>0</v>
      </c>
      <c r="Q90" s="18">
        <v>0</v>
      </c>
    </row>
    <row r="91" spans="1:17" x14ac:dyDescent="0.25">
      <c r="A91" s="24" t="s">
        <v>114</v>
      </c>
      <c r="B91" s="15" t="s">
        <v>50</v>
      </c>
      <c r="C91" s="17">
        <f t="shared" si="1"/>
        <v>18229.896959999998</v>
      </c>
      <c r="D91" s="18">
        <v>10373.796</v>
      </c>
      <c r="E91" s="18">
        <v>3142.4403840000004</v>
      </c>
      <c r="F91" s="18">
        <v>4713.6605760000002</v>
      </c>
      <c r="G91" s="18">
        <v>0</v>
      </c>
      <c r="H91" s="18">
        <v>0</v>
      </c>
      <c r="I91" s="18">
        <v>0</v>
      </c>
      <c r="J91" s="18">
        <v>0</v>
      </c>
      <c r="K91" s="18">
        <v>0</v>
      </c>
      <c r="L91" s="18">
        <v>0</v>
      </c>
      <c r="M91" s="18">
        <v>0</v>
      </c>
      <c r="N91" s="18">
        <v>0</v>
      </c>
      <c r="O91" s="18">
        <v>0</v>
      </c>
      <c r="P91" s="18">
        <v>0</v>
      </c>
      <c r="Q91" s="18">
        <v>0</v>
      </c>
    </row>
    <row r="92" spans="1:17" x14ac:dyDescent="0.25">
      <c r="A92" s="24" t="s">
        <v>115</v>
      </c>
      <c r="B92" s="15" t="s">
        <v>50</v>
      </c>
      <c r="C92" s="17">
        <f t="shared" si="1"/>
        <v>15779.481816</v>
      </c>
      <c r="D92" s="18">
        <v>9101.7960000000003</v>
      </c>
      <c r="E92" s="18">
        <v>2671.0743264000002</v>
      </c>
      <c r="F92" s="18">
        <v>4006.6114896000008</v>
      </c>
      <c r="G92" s="18">
        <v>0</v>
      </c>
      <c r="H92" s="18">
        <v>0</v>
      </c>
      <c r="I92" s="18">
        <v>0</v>
      </c>
      <c r="J92" s="18">
        <v>0</v>
      </c>
      <c r="K92" s="18">
        <v>0</v>
      </c>
      <c r="L92" s="18">
        <v>0</v>
      </c>
      <c r="M92" s="18">
        <v>0</v>
      </c>
      <c r="N92" s="18">
        <v>0</v>
      </c>
      <c r="O92" s="18">
        <v>0</v>
      </c>
      <c r="P92" s="18">
        <v>0</v>
      </c>
      <c r="Q92" s="18">
        <v>0</v>
      </c>
    </row>
    <row r="93" spans="1:17" x14ac:dyDescent="0.25">
      <c r="A93" s="24" t="s">
        <v>116</v>
      </c>
      <c r="B93" s="15" t="s">
        <v>50</v>
      </c>
      <c r="C93" s="17">
        <f t="shared" si="1"/>
        <v>13965.066672000003</v>
      </c>
      <c r="D93" s="18">
        <v>8465.7960000000021</v>
      </c>
      <c r="E93" s="18">
        <v>2199.7082688</v>
      </c>
      <c r="F93" s="18">
        <v>3299.5624032000001</v>
      </c>
      <c r="G93" s="18">
        <v>0</v>
      </c>
      <c r="H93" s="18">
        <v>0</v>
      </c>
      <c r="I93" s="18">
        <v>0</v>
      </c>
      <c r="J93" s="18">
        <v>0</v>
      </c>
      <c r="K93" s="18">
        <v>0</v>
      </c>
      <c r="L93" s="18">
        <v>0</v>
      </c>
      <c r="M93" s="18">
        <v>0</v>
      </c>
      <c r="N93" s="18">
        <v>0</v>
      </c>
      <c r="O93" s="18">
        <v>0</v>
      </c>
      <c r="P93" s="18">
        <v>0</v>
      </c>
      <c r="Q93" s="18">
        <v>0</v>
      </c>
    </row>
    <row r="94" spans="1:17" x14ac:dyDescent="0.25">
      <c r="A94" s="14" t="s">
        <v>391</v>
      </c>
      <c r="B94" s="15" t="s">
        <v>375</v>
      </c>
      <c r="C94" s="17">
        <f t="shared" si="1"/>
        <v>77729.917444013903</v>
      </c>
      <c r="D94" s="18">
        <v>14658.489212527851</v>
      </c>
      <c r="E94" s="18">
        <v>6514.8840944568219</v>
      </c>
      <c r="F94" s="18">
        <v>14658.489212527851</v>
      </c>
      <c r="G94" s="18">
        <v>6644.04</v>
      </c>
      <c r="H94" s="18">
        <v>15635.721826696374</v>
      </c>
      <c r="I94" s="18">
        <v>1772.4780900000001</v>
      </c>
      <c r="J94" s="18">
        <v>1628.7210236142055</v>
      </c>
      <c r="K94" s="18">
        <v>2931.69784250557</v>
      </c>
      <c r="L94" s="18">
        <v>0</v>
      </c>
      <c r="M94" s="18">
        <v>8143.6051180710283</v>
      </c>
      <c r="N94" s="18">
        <v>2040.05</v>
      </c>
      <c r="O94" s="18">
        <v>873.01</v>
      </c>
      <c r="P94" s="18">
        <v>600.01</v>
      </c>
      <c r="Q94" s="18">
        <v>1628.7210236142055</v>
      </c>
    </row>
    <row r="95" spans="1:17" x14ac:dyDescent="0.25">
      <c r="A95" s="14" t="s">
        <v>392</v>
      </c>
      <c r="B95" s="15" t="s">
        <v>375</v>
      </c>
      <c r="C95" s="17">
        <f t="shared" si="1"/>
        <v>74396.685375549932</v>
      </c>
      <c r="D95" s="18">
        <v>13915.937514107658</v>
      </c>
      <c r="E95" s="18">
        <v>6184.8611173811805</v>
      </c>
      <c r="F95" s="18">
        <v>13915.937514107658</v>
      </c>
      <c r="G95" s="18">
        <v>6644.04</v>
      </c>
      <c r="H95" s="18">
        <v>14843.666681714834</v>
      </c>
      <c r="I95" s="18">
        <v>1772.4780900000001</v>
      </c>
      <c r="J95" s="18">
        <v>1546.2152793452951</v>
      </c>
      <c r="K95" s="18">
        <v>2783.1875028215313</v>
      </c>
      <c r="L95" s="18">
        <v>0</v>
      </c>
      <c r="M95" s="18">
        <v>7731.0763967264766</v>
      </c>
      <c r="N95" s="18">
        <v>2040.05</v>
      </c>
      <c r="O95" s="18">
        <v>873.01</v>
      </c>
      <c r="P95" s="18">
        <v>600.01</v>
      </c>
      <c r="Q95" s="18">
        <v>1546.2152793452951</v>
      </c>
    </row>
    <row r="96" spans="1:17" x14ac:dyDescent="0.25">
      <c r="A96" s="14" t="s">
        <v>117</v>
      </c>
      <c r="B96" s="15" t="s">
        <v>50</v>
      </c>
      <c r="C96" s="17">
        <f t="shared" si="1"/>
        <v>24884.848320000005</v>
      </c>
      <c r="D96" s="18">
        <v>17687.796000000002</v>
      </c>
      <c r="E96" s="18">
        <v>2878.8209280000005</v>
      </c>
      <c r="F96" s="18">
        <v>4318.2313920000006</v>
      </c>
      <c r="G96" s="18">
        <v>0</v>
      </c>
      <c r="H96" s="18">
        <v>0</v>
      </c>
      <c r="I96" s="18">
        <v>0</v>
      </c>
      <c r="J96" s="18">
        <v>0</v>
      </c>
      <c r="K96" s="18">
        <v>0</v>
      </c>
      <c r="L96" s="18">
        <v>0</v>
      </c>
      <c r="M96" s="18">
        <v>0</v>
      </c>
      <c r="N96" s="18">
        <v>0</v>
      </c>
      <c r="O96" s="18">
        <v>0</v>
      </c>
      <c r="P96" s="18">
        <v>0</v>
      </c>
      <c r="Q96" s="18">
        <v>0</v>
      </c>
    </row>
    <row r="97" spans="1:17" x14ac:dyDescent="0.25">
      <c r="A97" s="14" t="s">
        <v>118</v>
      </c>
      <c r="B97" s="15" t="s">
        <v>50</v>
      </c>
      <c r="C97" s="17">
        <f t="shared" si="1"/>
        <v>21036.679948799996</v>
      </c>
      <c r="D97" s="18">
        <v>14482.355999999996</v>
      </c>
      <c r="E97" s="18">
        <v>2621.7295795200007</v>
      </c>
      <c r="F97" s="18">
        <v>3932.594369280001</v>
      </c>
      <c r="G97" s="18">
        <v>0</v>
      </c>
      <c r="H97" s="18">
        <v>0</v>
      </c>
      <c r="I97" s="18">
        <v>0</v>
      </c>
      <c r="J97" s="18">
        <v>0</v>
      </c>
      <c r="K97" s="18">
        <v>0</v>
      </c>
      <c r="L97" s="18">
        <v>0</v>
      </c>
      <c r="M97" s="18">
        <v>0</v>
      </c>
      <c r="N97" s="18">
        <v>0</v>
      </c>
      <c r="O97" s="18">
        <v>0</v>
      </c>
      <c r="P97" s="18">
        <v>0</v>
      </c>
      <c r="Q97" s="18">
        <v>0</v>
      </c>
    </row>
    <row r="98" spans="1:17" x14ac:dyDescent="0.25">
      <c r="A98" s="14" t="s">
        <v>118</v>
      </c>
      <c r="B98" s="15" t="s">
        <v>375</v>
      </c>
      <c r="C98" s="17">
        <f t="shared" si="1"/>
        <v>69477.154036862441</v>
      </c>
      <c r="D98" s="18">
        <v>12820.002314895102</v>
      </c>
      <c r="E98" s="18">
        <v>5697.7788066200455</v>
      </c>
      <c r="F98" s="18">
        <v>12820.002314895102</v>
      </c>
      <c r="G98" s="18">
        <v>6644.04</v>
      </c>
      <c r="H98" s="18">
        <v>13674.669135888111</v>
      </c>
      <c r="I98" s="18">
        <v>1772.4780900000001</v>
      </c>
      <c r="J98" s="18">
        <v>1424.4447016550114</v>
      </c>
      <c r="K98" s="18">
        <v>2564.0004629790205</v>
      </c>
      <c r="L98" s="18">
        <v>0</v>
      </c>
      <c r="M98" s="18">
        <v>7122.2235082750576</v>
      </c>
      <c r="N98" s="18">
        <v>2040.05</v>
      </c>
      <c r="O98" s="18">
        <v>873.01</v>
      </c>
      <c r="P98" s="18">
        <v>600.01</v>
      </c>
      <c r="Q98" s="18">
        <v>1424.4447016550114</v>
      </c>
    </row>
    <row r="99" spans="1:17" x14ac:dyDescent="0.25">
      <c r="A99" s="14" t="s">
        <v>119</v>
      </c>
      <c r="B99" s="15" t="s">
        <v>50</v>
      </c>
      <c r="C99" s="17">
        <f t="shared" si="1"/>
        <v>18023.355340800001</v>
      </c>
      <c r="D99" s="18">
        <v>12078.277670400001</v>
      </c>
      <c r="E99" s="18">
        <v>2378.0310681600004</v>
      </c>
      <c r="F99" s="18">
        <v>3567.0466022400005</v>
      </c>
      <c r="G99" s="18">
        <v>0</v>
      </c>
      <c r="H99" s="18">
        <v>0</v>
      </c>
      <c r="I99" s="18">
        <v>0</v>
      </c>
      <c r="J99" s="18">
        <v>0</v>
      </c>
      <c r="K99" s="18">
        <v>0</v>
      </c>
      <c r="L99" s="18">
        <v>0</v>
      </c>
      <c r="M99" s="18">
        <v>0</v>
      </c>
      <c r="N99" s="18">
        <v>0</v>
      </c>
      <c r="O99" s="18">
        <v>0</v>
      </c>
      <c r="P99" s="18">
        <v>0</v>
      </c>
      <c r="Q99" s="18">
        <v>0</v>
      </c>
    </row>
    <row r="100" spans="1:17" x14ac:dyDescent="0.25">
      <c r="A100" s="14" t="s">
        <v>393</v>
      </c>
      <c r="B100" s="15" t="s">
        <v>375</v>
      </c>
      <c r="C100" s="17">
        <f t="shared" si="1"/>
        <v>76027.892943928688</v>
      </c>
      <c r="D100" s="18">
        <v>14279.325338746496</v>
      </c>
      <c r="E100" s="18">
        <v>6346.3668172206644</v>
      </c>
      <c r="F100" s="18">
        <v>14279.325338746496</v>
      </c>
      <c r="G100" s="18">
        <v>6644.04</v>
      </c>
      <c r="H100" s="18">
        <v>15231.280361329595</v>
      </c>
      <c r="I100" s="18">
        <v>1772.4780900000001</v>
      </c>
      <c r="J100" s="18">
        <v>1586.5917043051661</v>
      </c>
      <c r="K100" s="18">
        <v>2855.8650677492988</v>
      </c>
      <c r="L100" s="18">
        <v>0</v>
      </c>
      <c r="M100" s="18">
        <v>7932.9585215258303</v>
      </c>
      <c r="N100" s="18">
        <v>2040.05</v>
      </c>
      <c r="O100" s="18">
        <v>873.01</v>
      </c>
      <c r="P100" s="18">
        <v>600.01</v>
      </c>
      <c r="Q100" s="18">
        <v>1586.5917043051661</v>
      </c>
    </row>
    <row r="101" spans="1:17" x14ac:dyDescent="0.25">
      <c r="A101" s="14" t="s">
        <v>394</v>
      </c>
      <c r="B101" s="15" t="s">
        <v>375</v>
      </c>
      <c r="C101" s="17">
        <f t="shared" si="1"/>
        <v>72482.555528792858</v>
      </c>
      <c r="D101" s="18">
        <v>13489.522449236034</v>
      </c>
      <c r="E101" s="18">
        <v>5995.34331077157</v>
      </c>
      <c r="F101" s="18">
        <v>13489.522449236034</v>
      </c>
      <c r="G101" s="18">
        <v>6644.04</v>
      </c>
      <c r="H101" s="18">
        <v>14388.823945851769</v>
      </c>
      <c r="I101" s="18">
        <v>1772.4780900000001</v>
      </c>
      <c r="J101" s="18">
        <v>1498.8358276928925</v>
      </c>
      <c r="K101" s="18">
        <v>2697.9044898472066</v>
      </c>
      <c r="L101" s="18">
        <v>0</v>
      </c>
      <c r="M101" s="18">
        <v>7494.179138464463</v>
      </c>
      <c r="N101" s="18">
        <v>2040.05</v>
      </c>
      <c r="O101" s="18">
        <v>873.01</v>
      </c>
      <c r="P101" s="18">
        <v>600.01</v>
      </c>
      <c r="Q101" s="18">
        <v>1498.8358276928925</v>
      </c>
    </row>
    <row r="102" spans="1:17" x14ac:dyDescent="0.25">
      <c r="A102" s="20" t="s">
        <v>120</v>
      </c>
      <c r="B102" s="15" t="s">
        <v>50</v>
      </c>
      <c r="C102" s="17">
        <f t="shared" si="1"/>
        <v>64442.307599999986</v>
      </c>
      <c r="D102" s="18">
        <v>46390.319249999993</v>
      </c>
      <c r="E102" s="18">
        <v>7220.7953399999997</v>
      </c>
      <c r="F102" s="18">
        <v>10831.193009999999</v>
      </c>
      <c r="G102" s="18">
        <v>0</v>
      </c>
      <c r="H102" s="18">
        <v>0</v>
      </c>
      <c r="I102" s="18">
        <v>0</v>
      </c>
      <c r="J102" s="18">
        <v>0</v>
      </c>
      <c r="K102" s="18">
        <v>0</v>
      </c>
      <c r="L102" s="18">
        <v>0</v>
      </c>
      <c r="M102" s="18">
        <v>0</v>
      </c>
      <c r="N102" s="18">
        <v>0</v>
      </c>
      <c r="O102" s="18">
        <v>0</v>
      </c>
      <c r="P102" s="18">
        <v>0</v>
      </c>
      <c r="Q102" s="18">
        <v>0</v>
      </c>
    </row>
    <row r="103" spans="1:17" x14ac:dyDescent="0.25">
      <c r="A103" s="25" t="s">
        <v>122</v>
      </c>
      <c r="B103" s="15" t="s">
        <v>50</v>
      </c>
      <c r="C103" s="17">
        <f t="shared" si="1"/>
        <v>88941.57</v>
      </c>
      <c r="D103" s="18">
        <v>74678.37000000001</v>
      </c>
      <c r="E103" s="18">
        <v>5705.28</v>
      </c>
      <c r="F103" s="18">
        <v>8557.92</v>
      </c>
      <c r="G103" s="18">
        <v>0</v>
      </c>
      <c r="H103" s="18">
        <v>0</v>
      </c>
      <c r="I103" s="18">
        <v>0</v>
      </c>
      <c r="J103" s="18">
        <v>0</v>
      </c>
      <c r="K103" s="18">
        <v>0</v>
      </c>
      <c r="L103" s="18">
        <v>0</v>
      </c>
      <c r="M103" s="18">
        <v>0</v>
      </c>
      <c r="N103" s="18">
        <v>0</v>
      </c>
      <c r="O103" s="18">
        <v>0</v>
      </c>
      <c r="P103" s="18">
        <v>0</v>
      </c>
      <c r="Q103" s="18">
        <v>0</v>
      </c>
    </row>
    <row r="104" spans="1:17" x14ac:dyDescent="0.25">
      <c r="A104" s="14" t="s">
        <v>123</v>
      </c>
      <c r="B104" s="15" t="s">
        <v>50</v>
      </c>
      <c r="C104" s="17">
        <f t="shared" si="1"/>
        <v>33647.507143499999</v>
      </c>
      <c r="D104" s="18">
        <v>25828.488583499999</v>
      </c>
      <c r="E104" s="18">
        <v>3127.6074239999998</v>
      </c>
      <c r="F104" s="18">
        <v>4691.4111359999997</v>
      </c>
      <c r="G104" s="18">
        <v>0</v>
      </c>
      <c r="H104" s="18">
        <v>0</v>
      </c>
      <c r="I104" s="18">
        <v>0</v>
      </c>
      <c r="J104" s="18">
        <v>0</v>
      </c>
      <c r="K104" s="18">
        <v>0</v>
      </c>
      <c r="L104" s="18">
        <v>0</v>
      </c>
      <c r="M104" s="18">
        <v>0</v>
      </c>
      <c r="N104" s="18">
        <v>0</v>
      </c>
      <c r="O104" s="18">
        <v>0</v>
      </c>
      <c r="P104" s="18">
        <v>0</v>
      </c>
      <c r="Q104" s="18">
        <v>0</v>
      </c>
    </row>
    <row r="105" spans="1:17" x14ac:dyDescent="0.25">
      <c r="A105" s="14" t="s">
        <v>124</v>
      </c>
      <c r="B105" s="15" t="s">
        <v>50</v>
      </c>
      <c r="C105" s="17">
        <f t="shared" si="1"/>
        <v>28466.716368000001</v>
      </c>
      <c r="D105" s="18">
        <v>21396.2484</v>
      </c>
      <c r="E105" s="18">
        <v>2828.1871871999997</v>
      </c>
      <c r="F105" s="18">
        <v>4242.2807807999998</v>
      </c>
      <c r="G105" s="18">
        <v>0</v>
      </c>
      <c r="H105" s="18">
        <v>0</v>
      </c>
      <c r="I105" s="18">
        <v>0</v>
      </c>
      <c r="J105" s="18">
        <v>0</v>
      </c>
      <c r="K105" s="18">
        <v>0</v>
      </c>
      <c r="L105" s="18">
        <v>0</v>
      </c>
      <c r="M105" s="18">
        <v>0</v>
      </c>
      <c r="N105" s="18">
        <v>0</v>
      </c>
      <c r="O105" s="18">
        <v>0</v>
      </c>
      <c r="P105" s="18">
        <v>0</v>
      </c>
      <c r="Q105" s="18">
        <v>0</v>
      </c>
    </row>
    <row r="106" spans="1:17" x14ac:dyDescent="0.25">
      <c r="A106" s="14" t="s">
        <v>125</v>
      </c>
      <c r="B106" s="15" t="s">
        <v>50</v>
      </c>
      <c r="C106" s="17">
        <f t="shared" si="1"/>
        <v>23563.008815999998</v>
      </c>
      <c r="D106" s="18">
        <v>17278.148399999998</v>
      </c>
      <c r="E106" s="18">
        <v>2513.9441664000005</v>
      </c>
      <c r="F106" s="18">
        <v>3770.9162496000004</v>
      </c>
      <c r="G106" s="18">
        <v>0</v>
      </c>
      <c r="H106" s="18">
        <v>0</v>
      </c>
      <c r="I106" s="18">
        <v>0</v>
      </c>
      <c r="J106" s="18">
        <v>0</v>
      </c>
      <c r="K106" s="18">
        <v>0</v>
      </c>
      <c r="L106" s="18">
        <v>0</v>
      </c>
      <c r="M106" s="18">
        <v>0</v>
      </c>
      <c r="N106" s="18">
        <v>0</v>
      </c>
      <c r="O106" s="18">
        <v>0</v>
      </c>
      <c r="P106" s="18">
        <v>0</v>
      </c>
      <c r="Q106" s="18">
        <v>0</v>
      </c>
    </row>
    <row r="107" spans="1:17" x14ac:dyDescent="0.25">
      <c r="A107" s="14" t="s">
        <v>126</v>
      </c>
      <c r="B107" s="15" t="s">
        <v>50</v>
      </c>
      <c r="C107" s="17">
        <f t="shared" si="1"/>
        <v>15719.327664</v>
      </c>
      <c r="D107" s="18">
        <v>10220.0748</v>
      </c>
      <c r="E107" s="18">
        <v>2199.7011456</v>
      </c>
      <c r="F107" s="18">
        <v>3299.5517184</v>
      </c>
      <c r="G107" s="18">
        <v>0</v>
      </c>
      <c r="H107" s="18">
        <v>0</v>
      </c>
      <c r="I107" s="18">
        <v>0</v>
      </c>
      <c r="J107" s="18">
        <v>0</v>
      </c>
      <c r="K107" s="18">
        <v>0</v>
      </c>
      <c r="L107" s="18">
        <v>0</v>
      </c>
      <c r="M107" s="18">
        <v>0</v>
      </c>
      <c r="N107" s="18">
        <v>0</v>
      </c>
      <c r="O107" s="18">
        <v>0</v>
      </c>
      <c r="P107" s="18">
        <v>0</v>
      </c>
      <c r="Q107" s="18">
        <v>0</v>
      </c>
    </row>
    <row r="108" spans="1:17" x14ac:dyDescent="0.25">
      <c r="A108" s="14" t="s">
        <v>127</v>
      </c>
      <c r="B108" s="15" t="s">
        <v>50</v>
      </c>
      <c r="C108" s="17">
        <f t="shared" si="1"/>
        <v>100026.99094500001</v>
      </c>
      <c r="D108" s="18">
        <v>87556.014945000003</v>
      </c>
      <c r="E108" s="18">
        <v>4988.3904000000002</v>
      </c>
      <c r="F108" s="18">
        <v>7482.5856000000013</v>
      </c>
      <c r="G108" s="18">
        <v>0</v>
      </c>
      <c r="H108" s="18">
        <v>0</v>
      </c>
      <c r="I108" s="18">
        <v>0</v>
      </c>
      <c r="J108" s="18">
        <v>0</v>
      </c>
      <c r="K108" s="18">
        <v>0</v>
      </c>
      <c r="L108" s="18">
        <v>0</v>
      </c>
      <c r="M108" s="18">
        <v>0</v>
      </c>
      <c r="N108" s="18">
        <v>0</v>
      </c>
      <c r="O108" s="18">
        <v>0</v>
      </c>
      <c r="P108" s="18">
        <v>0</v>
      </c>
      <c r="Q108" s="18">
        <v>0</v>
      </c>
    </row>
    <row r="109" spans="1:17" x14ac:dyDescent="0.25">
      <c r="A109" s="14" t="s">
        <v>129</v>
      </c>
      <c r="B109" s="15" t="s">
        <v>50</v>
      </c>
      <c r="C109" s="17">
        <f t="shared" si="1"/>
        <v>24591.130799999999</v>
      </c>
      <c r="D109" s="18">
        <v>15207.586799999999</v>
      </c>
      <c r="E109" s="18">
        <v>3753.4176000000002</v>
      </c>
      <c r="F109" s="18">
        <v>5630.1264000000001</v>
      </c>
      <c r="G109" s="18">
        <v>0</v>
      </c>
      <c r="H109" s="18">
        <v>0</v>
      </c>
      <c r="I109" s="18">
        <v>0</v>
      </c>
      <c r="J109" s="18">
        <v>0</v>
      </c>
      <c r="K109" s="18">
        <v>0</v>
      </c>
      <c r="L109" s="18">
        <v>0</v>
      </c>
      <c r="M109" s="18">
        <v>0</v>
      </c>
      <c r="N109" s="18">
        <v>0</v>
      </c>
      <c r="O109" s="18">
        <v>0</v>
      </c>
      <c r="P109" s="18">
        <v>0</v>
      </c>
      <c r="Q109" s="18">
        <v>0</v>
      </c>
    </row>
    <row r="110" spans="1:17" x14ac:dyDescent="0.25">
      <c r="A110" s="14" t="s">
        <v>129</v>
      </c>
      <c r="B110" s="15" t="s">
        <v>375</v>
      </c>
      <c r="C110" s="17">
        <f t="shared" si="1"/>
        <v>97247.75471919417</v>
      </c>
      <c r="D110" s="18">
        <v>19006.522268879889</v>
      </c>
      <c r="E110" s="18">
        <v>8447.3432306132836</v>
      </c>
      <c r="F110" s="18">
        <v>19006.522268879889</v>
      </c>
      <c r="G110" s="18">
        <v>6644.04</v>
      </c>
      <c r="H110" s="18">
        <v>20273.623753471882</v>
      </c>
      <c r="I110" s="18">
        <v>1772.4780900000001</v>
      </c>
      <c r="J110" s="18">
        <v>2111.8358076533209</v>
      </c>
      <c r="K110" s="18">
        <v>3801.3044537759779</v>
      </c>
      <c r="L110" s="18">
        <v>0</v>
      </c>
      <c r="M110" s="18">
        <v>10559.179038266604</v>
      </c>
      <c r="N110" s="18">
        <v>2040.05</v>
      </c>
      <c r="O110" s="18">
        <v>873.01</v>
      </c>
      <c r="P110" s="18">
        <v>600.01</v>
      </c>
      <c r="Q110" s="18">
        <v>2111.8358076533209</v>
      </c>
    </row>
    <row r="111" spans="1:17" x14ac:dyDescent="0.25">
      <c r="A111" s="14" t="s">
        <v>130</v>
      </c>
      <c r="B111" s="15" t="s">
        <v>50</v>
      </c>
      <c r="C111" s="17">
        <f t="shared" si="1"/>
        <v>43504.507816499994</v>
      </c>
      <c r="D111" s="18">
        <v>33994.341136499992</v>
      </c>
      <c r="E111" s="18">
        <v>3804.0666719999995</v>
      </c>
      <c r="F111" s="18">
        <v>5706.1000079999994</v>
      </c>
      <c r="G111" s="18">
        <v>0</v>
      </c>
      <c r="H111" s="18">
        <v>0</v>
      </c>
      <c r="I111" s="18">
        <v>0</v>
      </c>
      <c r="J111" s="18">
        <v>0</v>
      </c>
      <c r="K111" s="18">
        <v>0</v>
      </c>
      <c r="L111" s="18">
        <v>0</v>
      </c>
      <c r="M111" s="18">
        <v>0</v>
      </c>
      <c r="N111" s="18">
        <v>0</v>
      </c>
      <c r="O111" s="18">
        <v>0</v>
      </c>
      <c r="P111" s="18">
        <v>0</v>
      </c>
      <c r="Q111" s="18">
        <v>0</v>
      </c>
    </row>
    <row r="112" spans="1:17" x14ac:dyDescent="0.25">
      <c r="A112" s="14" t="s">
        <v>131</v>
      </c>
      <c r="B112" s="15" t="s">
        <v>50</v>
      </c>
      <c r="C112" s="17">
        <f t="shared" si="1"/>
        <v>20812.145999999997</v>
      </c>
      <c r="D112" s="18">
        <v>13795.793999999996</v>
      </c>
      <c r="E112" s="18">
        <v>2806.5408000000002</v>
      </c>
      <c r="F112" s="18">
        <v>4209.8112000000001</v>
      </c>
      <c r="G112" s="18">
        <v>0</v>
      </c>
      <c r="H112" s="18">
        <v>0</v>
      </c>
      <c r="I112" s="18">
        <v>0</v>
      </c>
      <c r="J112" s="18">
        <v>0</v>
      </c>
      <c r="K112" s="18">
        <v>0</v>
      </c>
      <c r="L112" s="18">
        <v>0</v>
      </c>
      <c r="M112" s="18">
        <v>0</v>
      </c>
      <c r="N112" s="18">
        <v>0</v>
      </c>
      <c r="O112" s="18">
        <v>0</v>
      </c>
      <c r="P112" s="18">
        <v>0</v>
      </c>
      <c r="Q112" s="18">
        <v>0</v>
      </c>
    </row>
    <row r="113" spans="1:17" x14ac:dyDescent="0.25">
      <c r="A113" s="14" t="s">
        <v>132</v>
      </c>
      <c r="B113" s="15" t="s">
        <v>50</v>
      </c>
      <c r="C113" s="17">
        <f t="shared" si="1"/>
        <v>15444.115200000002</v>
      </c>
      <c r="D113" s="18">
        <v>9480.2160000000003</v>
      </c>
      <c r="E113" s="18">
        <v>2385.5596800000003</v>
      </c>
      <c r="F113" s="18">
        <v>3578.3395200000009</v>
      </c>
      <c r="G113" s="18">
        <v>0</v>
      </c>
      <c r="H113" s="18">
        <v>0</v>
      </c>
      <c r="I113" s="18">
        <v>0</v>
      </c>
      <c r="J113" s="18">
        <v>0</v>
      </c>
      <c r="K113" s="18">
        <v>0</v>
      </c>
      <c r="L113" s="18">
        <v>0</v>
      </c>
      <c r="M113" s="18">
        <v>0</v>
      </c>
      <c r="N113" s="18">
        <v>0</v>
      </c>
      <c r="O113" s="18">
        <v>0</v>
      </c>
      <c r="P113" s="18">
        <v>0</v>
      </c>
      <c r="Q113" s="18">
        <v>0</v>
      </c>
    </row>
    <row r="114" spans="1:17" x14ac:dyDescent="0.25">
      <c r="A114" s="14" t="s">
        <v>133</v>
      </c>
      <c r="B114" s="15" t="s">
        <v>50</v>
      </c>
      <c r="C114" s="17">
        <f t="shared" si="1"/>
        <v>11051.962799999999</v>
      </c>
      <c r="D114" s="18">
        <v>6140.5163999999995</v>
      </c>
      <c r="E114" s="18">
        <v>1964.5785599999999</v>
      </c>
      <c r="F114" s="18">
        <v>2946.8678399999999</v>
      </c>
      <c r="G114" s="18">
        <v>0</v>
      </c>
      <c r="H114" s="18">
        <v>0</v>
      </c>
      <c r="I114" s="18">
        <v>0</v>
      </c>
      <c r="J114" s="18">
        <v>0</v>
      </c>
      <c r="K114" s="18">
        <v>0</v>
      </c>
      <c r="L114" s="18">
        <v>0</v>
      </c>
      <c r="M114" s="18">
        <v>0</v>
      </c>
      <c r="N114" s="18">
        <v>0</v>
      </c>
      <c r="O114" s="18">
        <v>0</v>
      </c>
      <c r="P114" s="18">
        <v>0</v>
      </c>
      <c r="Q114" s="18">
        <v>0</v>
      </c>
    </row>
    <row r="115" spans="1:17" x14ac:dyDescent="0.25">
      <c r="A115" s="14" t="s">
        <v>134</v>
      </c>
      <c r="B115" s="15" t="s">
        <v>50</v>
      </c>
      <c r="C115" s="17">
        <f t="shared" si="1"/>
        <v>101780.741595</v>
      </c>
      <c r="D115" s="18">
        <v>87556.018844999999</v>
      </c>
      <c r="E115" s="18">
        <v>5689.8890999999994</v>
      </c>
      <c r="F115" s="18">
        <v>8534.8336499999987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18">
        <v>0</v>
      </c>
      <c r="N115" s="18">
        <v>0</v>
      </c>
      <c r="O115" s="18">
        <v>0</v>
      </c>
      <c r="P115" s="18">
        <v>0</v>
      </c>
      <c r="Q115" s="18">
        <v>0</v>
      </c>
    </row>
    <row r="116" spans="1:17" x14ac:dyDescent="0.25">
      <c r="A116" s="14" t="s">
        <v>135</v>
      </c>
      <c r="B116" s="15" t="s">
        <v>50</v>
      </c>
      <c r="C116" s="17">
        <f t="shared" si="1"/>
        <v>42945.701746499988</v>
      </c>
      <c r="D116" s="18">
        <v>33863.594986499986</v>
      </c>
      <c r="E116" s="18">
        <v>3632.8427039999997</v>
      </c>
      <c r="F116" s="18">
        <v>5449.264056</v>
      </c>
      <c r="G116" s="18">
        <v>0</v>
      </c>
      <c r="H116" s="18">
        <v>0</v>
      </c>
      <c r="I116" s="18">
        <v>0</v>
      </c>
      <c r="J116" s="18">
        <v>0</v>
      </c>
      <c r="K116" s="18">
        <v>0</v>
      </c>
      <c r="L116" s="18">
        <v>0</v>
      </c>
      <c r="M116" s="18">
        <v>0</v>
      </c>
      <c r="N116" s="18">
        <v>0</v>
      </c>
      <c r="O116" s="18">
        <v>0</v>
      </c>
      <c r="P116" s="18">
        <v>0</v>
      </c>
      <c r="Q116" s="18">
        <v>0</v>
      </c>
    </row>
    <row r="117" spans="1:17" x14ac:dyDescent="0.25">
      <c r="A117" s="14" t="s">
        <v>136</v>
      </c>
      <c r="B117" s="15" t="s">
        <v>50</v>
      </c>
      <c r="C117" s="17">
        <f t="shared" si="1"/>
        <v>35391.597414580079</v>
      </c>
      <c r="D117" s="18">
        <v>26813.777770499993</v>
      </c>
      <c r="E117" s="18">
        <v>3431.1278576320346</v>
      </c>
      <c r="F117" s="18">
        <v>5146.691786448052</v>
      </c>
      <c r="G117" s="18">
        <v>0</v>
      </c>
      <c r="H117" s="18">
        <v>0</v>
      </c>
      <c r="I117" s="18">
        <v>0</v>
      </c>
      <c r="J117" s="18">
        <v>0</v>
      </c>
      <c r="K117" s="18">
        <v>0</v>
      </c>
      <c r="L117" s="18">
        <v>0</v>
      </c>
      <c r="M117" s="18">
        <v>0</v>
      </c>
      <c r="N117" s="18">
        <v>0</v>
      </c>
      <c r="O117" s="18">
        <v>0</v>
      </c>
      <c r="P117" s="18">
        <v>0</v>
      </c>
      <c r="Q117" s="18">
        <v>0</v>
      </c>
    </row>
    <row r="118" spans="1:17" x14ac:dyDescent="0.25">
      <c r="A118" s="14" t="s">
        <v>137</v>
      </c>
      <c r="B118" s="15" t="s">
        <v>50</v>
      </c>
      <c r="C118" s="17">
        <f t="shared" si="1"/>
        <v>47015.283749999995</v>
      </c>
      <c r="D118" s="18">
        <v>39135.69975</v>
      </c>
      <c r="E118" s="18">
        <v>3151.8335999999999</v>
      </c>
      <c r="F118" s="18">
        <v>4727.7503999999999</v>
      </c>
      <c r="G118" s="18">
        <v>0</v>
      </c>
      <c r="H118" s="18">
        <v>0</v>
      </c>
      <c r="I118" s="18">
        <v>0</v>
      </c>
      <c r="J118" s="18">
        <v>0</v>
      </c>
      <c r="K118" s="18">
        <v>0</v>
      </c>
      <c r="L118" s="18">
        <v>0</v>
      </c>
      <c r="M118" s="18">
        <v>0</v>
      </c>
      <c r="N118" s="18">
        <v>0</v>
      </c>
      <c r="O118" s="18">
        <v>0</v>
      </c>
      <c r="P118" s="18">
        <v>0</v>
      </c>
      <c r="Q118" s="18">
        <v>0</v>
      </c>
    </row>
    <row r="119" spans="1:17" x14ac:dyDescent="0.25">
      <c r="A119" s="26" t="s">
        <v>138</v>
      </c>
      <c r="B119" s="15" t="s">
        <v>50</v>
      </c>
      <c r="C119" s="17">
        <f t="shared" si="1"/>
        <v>31777.944155999998</v>
      </c>
      <c r="D119" s="18">
        <v>24406.704156</v>
      </c>
      <c r="E119" s="18">
        <v>2948.4960000000001</v>
      </c>
      <c r="F119" s="18">
        <v>4422.7440000000006</v>
      </c>
      <c r="G119" s="18">
        <v>0</v>
      </c>
      <c r="H119" s="18">
        <v>0</v>
      </c>
      <c r="I119" s="18">
        <v>0</v>
      </c>
      <c r="J119" s="18">
        <v>0</v>
      </c>
      <c r="K119" s="18">
        <v>0</v>
      </c>
      <c r="L119" s="18">
        <v>0</v>
      </c>
      <c r="M119" s="18">
        <v>0</v>
      </c>
      <c r="N119" s="18">
        <v>0</v>
      </c>
      <c r="O119" s="18">
        <v>0</v>
      </c>
      <c r="P119" s="18">
        <v>0</v>
      </c>
      <c r="Q119" s="18">
        <v>0</v>
      </c>
    </row>
    <row r="120" spans="1:17" x14ac:dyDescent="0.25">
      <c r="A120" s="26" t="s">
        <v>139</v>
      </c>
      <c r="B120" s="15" t="s">
        <v>50</v>
      </c>
      <c r="C120" s="17">
        <f t="shared" si="1"/>
        <v>28466.227920000001</v>
      </c>
      <c r="D120" s="18">
        <v>21637.394160000003</v>
      </c>
      <c r="E120" s="18">
        <v>2731.533504</v>
      </c>
      <c r="F120" s="18">
        <v>4097.3002559999995</v>
      </c>
      <c r="G120" s="18">
        <v>0</v>
      </c>
      <c r="H120" s="18">
        <v>0</v>
      </c>
      <c r="I120" s="18">
        <v>0</v>
      </c>
      <c r="J120" s="18">
        <v>0</v>
      </c>
      <c r="K120" s="18">
        <v>0</v>
      </c>
      <c r="L120" s="18">
        <v>0</v>
      </c>
      <c r="M120" s="18">
        <v>0</v>
      </c>
      <c r="N120" s="18">
        <v>0</v>
      </c>
      <c r="O120" s="18">
        <v>0</v>
      </c>
      <c r="P120" s="18">
        <v>0</v>
      </c>
      <c r="Q120" s="18">
        <v>0</v>
      </c>
    </row>
    <row r="121" spans="1:17" x14ac:dyDescent="0.25">
      <c r="A121" s="14" t="s">
        <v>140</v>
      </c>
      <c r="B121" s="15" t="s">
        <v>50</v>
      </c>
      <c r="C121" s="17">
        <f t="shared" si="1"/>
        <v>29764.091789520011</v>
      </c>
      <c r="D121" s="18">
        <v>21637.356000000003</v>
      </c>
      <c r="E121" s="18">
        <v>3250.6943158080016</v>
      </c>
      <c r="F121" s="18">
        <v>4876.0414737120027</v>
      </c>
      <c r="G121" s="18">
        <v>0</v>
      </c>
      <c r="H121" s="18">
        <v>0</v>
      </c>
      <c r="I121" s="18">
        <v>0</v>
      </c>
      <c r="J121" s="18">
        <v>0</v>
      </c>
      <c r="K121" s="18">
        <v>0</v>
      </c>
      <c r="L121" s="18">
        <v>0</v>
      </c>
      <c r="M121" s="18">
        <v>0</v>
      </c>
      <c r="N121" s="18">
        <v>0</v>
      </c>
      <c r="O121" s="18">
        <v>0</v>
      </c>
      <c r="P121" s="18">
        <v>0</v>
      </c>
      <c r="Q121" s="18">
        <v>0</v>
      </c>
    </row>
    <row r="122" spans="1:17" x14ac:dyDescent="0.25">
      <c r="A122" s="14" t="s">
        <v>141</v>
      </c>
      <c r="B122" s="15" t="s">
        <v>50</v>
      </c>
      <c r="C122" s="17">
        <f t="shared" si="1"/>
        <v>23645.869054624221</v>
      </c>
      <c r="D122" s="18">
        <v>16355.216999999999</v>
      </c>
      <c r="E122" s="18">
        <v>2916.2608218496885</v>
      </c>
      <c r="F122" s="18">
        <v>4374.3912327745329</v>
      </c>
      <c r="G122" s="18">
        <v>0</v>
      </c>
      <c r="H122" s="18">
        <v>0</v>
      </c>
      <c r="I122" s="18">
        <v>0</v>
      </c>
      <c r="J122" s="18">
        <v>0</v>
      </c>
      <c r="K122" s="18">
        <v>0</v>
      </c>
      <c r="L122" s="18">
        <v>0</v>
      </c>
      <c r="M122" s="18">
        <v>0</v>
      </c>
      <c r="N122" s="18">
        <v>0</v>
      </c>
      <c r="O122" s="18">
        <v>0</v>
      </c>
      <c r="P122" s="18">
        <v>0</v>
      </c>
      <c r="Q122" s="18">
        <v>0</v>
      </c>
    </row>
    <row r="123" spans="1:17" x14ac:dyDescent="0.25">
      <c r="A123" s="27" t="s">
        <v>142</v>
      </c>
      <c r="B123" s="15" t="s">
        <v>50</v>
      </c>
      <c r="C123" s="17">
        <f t="shared" si="1"/>
        <v>62314.433215650002</v>
      </c>
      <c r="D123" s="18">
        <v>49071.628163250003</v>
      </c>
      <c r="E123" s="18">
        <v>5297.1220209600006</v>
      </c>
      <c r="F123" s="18">
        <v>7945.6830314400004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0</v>
      </c>
      <c r="M123" s="18">
        <v>0</v>
      </c>
      <c r="N123" s="18">
        <v>0</v>
      </c>
      <c r="O123" s="18">
        <v>0</v>
      </c>
      <c r="P123" s="18">
        <v>0</v>
      </c>
      <c r="Q123" s="18">
        <v>0</v>
      </c>
    </row>
    <row r="124" spans="1:17" x14ac:dyDescent="0.25">
      <c r="A124" s="25" t="s">
        <v>143</v>
      </c>
      <c r="B124" s="15" t="s">
        <v>50</v>
      </c>
      <c r="C124" s="17">
        <f t="shared" si="1"/>
        <v>38174.820000000007</v>
      </c>
      <c r="D124" s="18">
        <v>26245.530000000002</v>
      </c>
      <c r="E124" s="18">
        <v>4771.7160000000003</v>
      </c>
      <c r="F124" s="18">
        <v>7157.5740000000014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18">
        <v>0</v>
      </c>
      <c r="N124" s="18">
        <v>0</v>
      </c>
      <c r="O124" s="18">
        <v>0</v>
      </c>
      <c r="P124" s="18">
        <v>0</v>
      </c>
      <c r="Q124" s="18">
        <v>0</v>
      </c>
    </row>
    <row r="125" spans="1:17" x14ac:dyDescent="0.25">
      <c r="A125" s="14" t="s">
        <v>144</v>
      </c>
      <c r="B125" s="15" t="s">
        <v>50</v>
      </c>
      <c r="C125" s="17">
        <f t="shared" si="1"/>
        <v>74139.289244999993</v>
      </c>
      <c r="D125" s="18">
        <v>64486.378844999999</v>
      </c>
      <c r="E125" s="18">
        <v>3861.1641600000003</v>
      </c>
      <c r="F125" s="18">
        <v>5791.7462400000004</v>
      </c>
      <c r="G125" s="18">
        <v>0</v>
      </c>
      <c r="H125" s="18">
        <v>0</v>
      </c>
      <c r="I125" s="18">
        <v>0</v>
      </c>
      <c r="J125" s="18">
        <v>0</v>
      </c>
      <c r="K125" s="18">
        <v>0</v>
      </c>
      <c r="L125" s="18">
        <v>0</v>
      </c>
      <c r="M125" s="18">
        <v>0</v>
      </c>
      <c r="N125" s="18">
        <v>0</v>
      </c>
      <c r="O125" s="18">
        <v>0</v>
      </c>
      <c r="P125" s="18">
        <v>0</v>
      </c>
      <c r="Q125" s="18">
        <v>0</v>
      </c>
    </row>
    <row r="126" spans="1:17" x14ac:dyDescent="0.25">
      <c r="A126" s="14" t="s">
        <v>145</v>
      </c>
      <c r="B126" s="15" t="s">
        <v>50</v>
      </c>
      <c r="C126" s="17">
        <f t="shared" si="1"/>
        <v>68571.169912131125</v>
      </c>
      <c r="D126" s="18">
        <v>59644.144665000007</v>
      </c>
      <c r="E126" s="18">
        <v>3570.8100988524475</v>
      </c>
      <c r="F126" s="18">
        <v>5356.2151482786712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18">
        <v>0</v>
      </c>
      <c r="N126" s="18">
        <v>0</v>
      </c>
      <c r="O126" s="18">
        <v>0</v>
      </c>
      <c r="P126" s="18">
        <v>0</v>
      </c>
      <c r="Q126" s="18">
        <v>0</v>
      </c>
    </row>
    <row r="127" spans="1:17" x14ac:dyDescent="0.25">
      <c r="A127" s="14" t="s">
        <v>146</v>
      </c>
      <c r="B127" s="15" t="s">
        <v>50</v>
      </c>
      <c r="C127" s="17">
        <f t="shared" si="1"/>
        <v>64632.344006842759</v>
      </c>
      <c r="D127" s="18">
        <v>56184.921450000002</v>
      </c>
      <c r="E127" s="18">
        <v>3378.9690227371007</v>
      </c>
      <c r="F127" s="18">
        <v>5068.4535341056508</v>
      </c>
      <c r="G127" s="18">
        <v>0</v>
      </c>
      <c r="H127" s="18">
        <v>0</v>
      </c>
      <c r="I127" s="18">
        <v>0</v>
      </c>
      <c r="J127" s="18">
        <v>0</v>
      </c>
      <c r="K127" s="18">
        <v>0</v>
      </c>
      <c r="L127" s="18">
        <v>0</v>
      </c>
      <c r="M127" s="18">
        <v>0</v>
      </c>
      <c r="N127" s="18">
        <v>0</v>
      </c>
      <c r="O127" s="18">
        <v>0</v>
      </c>
      <c r="P127" s="18">
        <v>0</v>
      </c>
      <c r="Q127" s="18">
        <v>0</v>
      </c>
    </row>
    <row r="128" spans="1:17" x14ac:dyDescent="0.25">
      <c r="A128" s="14" t="s">
        <v>147</v>
      </c>
      <c r="B128" s="15" t="s">
        <v>50</v>
      </c>
      <c r="C128" s="17">
        <f t="shared" si="1"/>
        <v>51474.859371491337</v>
      </c>
      <c r="D128" s="18">
        <v>43811.230815000003</v>
      </c>
      <c r="E128" s="18">
        <v>3065.4514225965331</v>
      </c>
      <c r="F128" s="18">
        <v>4598.1771338948001</v>
      </c>
      <c r="G128" s="18">
        <v>0</v>
      </c>
      <c r="H128" s="18">
        <v>0</v>
      </c>
      <c r="I128" s="18">
        <v>0</v>
      </c>
      <c r="J128" s="18">
        <v>0</v>
      </c>
      <c r="K128" s="18">
        <v>0</v>
      </c>
      <c r="L128" s="18">
        <v>0</v>
      </c>
      <c r="M128" s="18">
        <v>0</v>
      </c>
      <c r="N128" s="18">
        <v>0</v>
      </c>
      <c r="O128" s="18">
        <v>0</v>
      </c>
      <c r="P128" s="18">
        <v>0</v>
      </c>
      <c r="Q128" s="18">
        <v>0</v>
      </c>
    </row>
    <row r="129" spans="1:17" x14ac:dyDescent="0.25">
      <c r="A129" s="14" t="s">
        <v>148</v>
      </c>
      <c r="B129" s="15" t="s">
        <v>50</v>
      </c>
      <c r="C129" s="17">
        <f t="shared" si="1"/>
        <v>101792.345445</v>
      </c>
      <c r="D129" s="18">
        <v>87116.495445000008</v>
      </c>
      <c r="E129" s="18">
        <v>5870.34</v>
      </c>
      <c r="F129" s="18">
        <v>8805.51</v>
      </c>
      <c r="G129" s="18">
        <v>0</v>
      </c>
      <c r="H129" s="18">
        <v>0</v>
      </c>
      <c r="I129" s="18">
        <v>0</v>
      </c>
      <c r="J129" s="18">
        <v>0</v>
      </c>
      <c r="K129" s="18">
        <v>0</v>
      </c>
      <c r="L129" s="18">
        <v>0</v>
      </c>
      <c r="M129" s="18">
        <v>0</v>
      </c>
      <c r="N129" s="18">
        <v>0</v>
      </c>
      <c r="O129" s="18">
        <v>0</v>
      </c>
      <c r="P129" s="18">
        <v>0</v>
      </c>
      <c r="Q129" s="18">
        <v>0</v>
      </c>
    </row>
    <row r="130" spans="1:17" x14ac:dyDescent="0.25">
      <c r="A130" s="14" t="s">
        <v>149</v>
      </c>
      <c r="B130" s="15" t="s">
        <v>50</v>
      </c>
      <c r="C130" s="17">
        <f t="shared" si="1"/>
        <v>66469.09752000001</v>
      </c>
      <c r="D130" s="18">
        <v>58035.232080000002</v>
      </c>
      <c r="E130" s="18">
        <v>3373.5461760000003</v>
      </c>
      <c r="F130" s="18">
        <v>5060.3192640000007</v>
      </c>
      <c r="G130" s="18">
        <v>0</v>
      </c>
      <c r="H130" s="18">
        <v>0</v>
      </c>
      <c r="I130" s="18">
        <v>0</v>
      </c>
      <c r="J130" s="18">
        <v>0</v>
      </c>
      <c r="K130" s="18">
        <v>0</v>
      </c>
      <c r="L130" s="18">
        <v>0</v>
      </c>
      <c r="M130" s="18">
        <v>0</v>
      </c>
      <c r="N130" s="18">
        <v>0</v>
      </c>
      <c r="O130" s="18">
        <v>0</v>
      </c>
      <c r="P130" s="18">
        <v>0</v>
      </c>
      <c r="Q130" s="18">
        <v>0</v>
      </c>
    </row>
    <row r="131" spans="1:17" x14ac:dyDescent="0.25">
      <c r="A131" s="14" t="s">
        <v>150</v>
      </c>
      <c r="B131" s="15" t="s">
        <v>50</v>
      </c>
      <c r="C131" s="17">
        <f t="shared" si="1"/>
        <v>54031.126589999985</v>
      </c>
      <c r="D131" s="18">
        <v>46327.465949999991</v>
      </c>
      <c r="E131" s="18">
        <v>3081.4642559999993</v>
      </c>
      <c r="F131" s="18">
        <v>4622.1963839999989</v>
      </c>
      <c r="G131" s="18">
        <v>0</v>
      </c>
      <c r="H131" s="18">
        <v>0</v>
      </c>
      <c r="I131" s="18">
        <v>0</v>
      </c>
      <c r="J131" s="18">
        <v>0</v>
      </c>
      <c r="K131" s="18">
        <v>0</v>
      </c>
      <c r="L131" s="18">
        <v>0</v>
      </c>
      <c r="M131" s="18">
        <v>0</v>
      </c>
      <c r="N131" s="18">
        <v>0</v>
      </c>
      <c r="O131" s="18">
        <v>0</v>
      </c>
      <c r="P131" s="18">
        <v>0</v>
      </c>
      <c r="Q131" s="18">
        <v>0</v>
      </c>
    </row>
    <row r="132" spans="1:17" x14ac:dyDescent="0.25">
      <c r="A132" s="14" t="s">
        <v>151</v>
      </c>
      <c r="B132" s="15" t="s">
        <v>50</v>
      </c>
      <c r="C132" s="17">
        <f t="shared" si="1"/>
        <v>48936.708566250003</v>
      </c>
      <c r="D132" s="18">
        <v>39992.291966249999</v>
      </c>
      <c r="E132" s="18">
        <v>3577.7666399999998</v>
      </c>
      <c r="F132" s="18">
        <v>5366.6499599999997</v>
      </c>
      <c r="G132" s="18">
        <v>0</v>
      </c>
      <c r="H132" s="18">
        <v>0</v>
      </c>
      <c r="I132" s="18">
        <v>0</v>
      </c>
      <c r="J132" s="18">
        <v>0</v>
      </c>
      <c r="K132" s="18">
        <v>0</v>
      </c>
      <c r="L132" s="18">
        <v>0</v>
      </c>
      <c r="M132" s="18">
        <v>0</v>
      </c>
      <c r="N132" s="18">
        <v>0</v>
      </c>
      <c r="O132" s="18">
        <v>0</v>
      </c>
      <c r="P132" s="18">
        <v>0</v>
      </c>
      <c r="Q132" s="18">
        <v>0</v>
      </c>
    </row>
    <row r="133" spans="1:17" x14ac:dyDescent="0.25">
      <c r="A133" s="23" t="s">
        <v>152</v>
      </c>
      <c r="B133" s="15" t="s">
        <v>50</v>
      </c>
      <c r="C133" s="17">
        <f t="shared" si="1"/>
        <v>48501.850068</v>
      </c>
      <c r="D133" s="18">
        <v>38563.598147999997</v>
      </c>
      <c r="E133" s="18">
        <v>3975.3007679999996</v>
      </c>
      <c r="F133" s="18">
        <v>5962.9511519999996</v>
      </c>
      <c r="G133" s="18">
        <v>0</v>
      </c>
      <c r="H133" s="18">
        <v>0</v>
      </c>
      <c r="I133" s="18">
        <v>0</v>
      </c>
      <c r="J133" s="18">
        <v>0</v>
      </c>
      <c r="K133" s="18">
        <v>0</v>
      </c>
      <c r="L133" s="18">
        <v>0</v>
      </c>
      <c r="M133" s="18">
        <v>0</v>
      </c>
      <c r="N133" s="18">
        <v>0</v>
      </c>
      <c r="O133" s="18">
        <v>0</v>
      </c>
      <c r="P133" s="18">
        <v>0</v>
      </c>
      <c r="Q133" s="18">
        <v>0</v>
      </c>
    </row>
    <row r="134" spans="1:17" x14ac:dyDescent="0.25">
      <c r="A134" s="14" t="s">
        <v>153</v>
      </c>
      <c r="B134" s="15" t="s">
        <v>50</v>
      </c>
      <c r="C134" s="17">
        <f t="shared" si="1"/>
        <v>44078.533421999993</v>
      </c>
      <c r="D134" s="18">
        <v>35134.106693999995</v>
      </c>
      <c r="E134" s="18">
        <v>3577.7706911999994</v>
      </c>
      <c r="F134" s="18">
        <v>5366.6560367999991</v>
      </c>
      <c r="G134" s="18">
        <v>0</v>
      </c>
      <c r="H134" s="18">
        <v>0</v>
      </c>
      <c r="I134" s="18">
        <v>0</v>
      </c>
      <c r="J134" s="18">
        <v>0</v>
      </c>
      <c r="K134" s="18">
        <v>0</v>
      </c>
      <c r="L134" s="18">
        <v>0</v>
      </c>
      <c r="M134" s="18">
        <v>0</v>
      </c>
      <c r="N134" s="18">
        <v>0</v>
      </c>
      <c r="O134" s="18">
        <v>0</v>
      </c>
      <c r="P134" s="18">
        <v>0</v>
      </c>
      <c r="Q134" s="18">
        <v>0</v>
      </c>
    </row>
    <row r="135" spans="1:17" x14ac:dyDescent="0.25">
      <c r="A135" s="14" t="s">
        <v>154</v>
      </c>
      <c r="B135" s="15" t="s">
        <v>50</v>
      </c>
      <c r="C135" s="17">
        <f t="shared" si="1"/>
        <v>37866.421442999999</v>
      </c>
      <c r="D135" s="18">
        <v>29915.819906999997</v>
      </c>
      <c r="E135" s="18">
        <v>3180.2406144000001</v>
      </c>
      <c r="F135" s="18">
        <v>4770.3609216000004</v>
      </c>
      <c r="G135" s="18">
        <v>0</v>
      </c>
      <c r="H135" s="18">
        <v>0</v>
      </c>
      <c r="I135" s="18">
        <v>0</v>
      </c>
      <c r="J135" s="18">
        <v>0</v>
      </c>
      <c r="K135" s="18">
        <v>0</v>
      </c>
      <c r="L135" s="18">
        <v>0</v>
      </c>
      <c r="M135" s="18">
        <v>0</v>
      </c>
      <c r="N135" s="18">
        <v>0</v>
      </c>
      <c r="O135" s="18">
        <v>0</v>
      </c>
      <c r="P135" s="18">
        <v>0</v>
      </c>
      <c r="Q135" s="18">
        <v>0</v>
      </c>
    </row>
    <row r="136" spans="1:17" x14ac:dyDescent="0.25">
      <c r="A136" s="14" t="s">
        <v>155</v>
      </c>
      <c r="B136" s="15" t="s">
        <v>50</v>
      </c>
      <c r="C136" s="17">
        <f t="shared" si="1"/>
        <v>31157.982804000003</v>
      </c>
      <c r="D136" s="18">
        <v>24168.235956000004</v>
      </c>
      <c r="E136" s="18">
        <v>2795.8987391999999</v>
      </c>
      <c r="F136" s="18">
        <v>4193.8481087999999</v>
      </c>
      <c r="G136" s="18">
        <v>0</v>
      </c>
      <c r="H136" s="18">
        <v>0</v>
      </c>
      <c r="I136" s="18">
        <v>0</v>
      </c>
      <c r="J136" s="18">
        <v>0</v>
      </c>
      <c r="K136" s="18">
        <v>0</v>
      </c>
      <c r="L136" s="18">
        <v>0</v>
      </c>
      <c r="M136" s="18">
        <v>0</v>
      </c>
      <c r="N136" s="18">
        <v>0</v>
      </c>
      <c r="O136" s="18">
        <v>0</v>
      </c>
      <c r="P136" s="18">
        <v>0</v>
      </c>
      <c r="Q136" s="18">
        <v>0</v>
      </c>
    </row>
    <row r="137" spans="1:17" x14ac:dyDescent="0.25">
      <c r="A137" s="14" t="s">
        <v>395</v>
      </c>
      <c r="B137" s="15" t="s">
        <v>375</v>
      </c>
      <c r="C137" s="17">
        <f t="shared" si="1"/>
        <v>81729.174118965413</v>
      </c>
      <c r="D137" s="18">
        <v>15549.412729224972</v>
      </c>
      <c r="E137" s="18">
        <v>6910.8501018777661</v>
      </c>
      <c r="F137" s="18">
        <v>15549.412729224972</v>
      </c>
      <c r="G137" s="18">
        <v>6644.04</v>
      </c>
      <c r="H137" s="18">
        <v>16586.040244506636</v>
      </c>
      <c r="I137" s="18">
        <v>1772.4780900000001</v>
      </c>
      <c r="J137" s="18">
        <v>1727.7125254694415</v>
      </c>
      <c r="K137" s="18">
        <v>3109.8825458449946</v>
      </c>
      <c r="L137" s="18">
        <v>0</v>
      </c>
      <c r="M137" s="18">
        <v>8638.5626273472062</v>
      </c>
      <c r="N137" s="18">
        <v>2040.05</v>
      </c>
      <c r="O137" s="18">
        <v>873.01</v>
      </c>
      <c r="P137" s="18">
        <v>600.01</v>
      </c>
      <c r="Q137" s="18">
        <v>1727.7125254694415</v>
      </c>
    </row>
    <row r="138" spans="1:17" x14ac:dyDescent="0.25">
      <c r="A138" s="25" t="s">
        <v>156</v>
      </c>
      <c r="B138" s="15" t="s">
        <v>50</v>
      </c>
      <c r="C138" s="17">
        <f t="shared" ref="C138:C201" si="2">SUM(D138:Q138)</f>
        <v>32108.655000000002</v>
      </c>
      <c r="D138" s="18">
        <v>16973.655000000002</v>
      </c>
      <c r="E138" s="18">
        <v>6054</v>
      </c>
      <c r="F138" s="18">
        <v>9081</v>
      </c>
      <c r="G138" s="18">
        <v>0</v>
      </c>
      <c r="H138" s="18">
        <v>0</v>
      </c>
      <c r="I138" s="18">
        <v>0</v>
      </c>
      <c r="J138" s="18">
        <v>0</v>
      </c>
      <c r="K138" s="18">
        <v>0</v>
      </c>
      <c r="L138" s="18">
        <v>0</v>
      </c>
      <c r="M138" s="18">
        <v>0</v>
      </c>
      <c r="N138" s="18">
        <v>0</v>
      </c>
      <c r="O138" s="18">
        <v>0</v>
      </c>
      <c r="P138" s="18">
        <v>0</v>
      </c>
      <c r="Q138" s="18">
        <v>0</v>
      </c>
    </row>
    <row r="139" spans="1:17" x14ac:dyDescent="0.25">
      <c r="A139" s="25" t="s">
        <v>157</v>
      </c>
      <c r="B139" s="15" t="s">
        <v>50</v>
      </c>
      <c r="C139" s="17">
        <f t="shared" si="2"/>
        <v>25616.654999999999</v>
      </c>
      <c r="D139" s="18">
        <v>13508.655000000001</v>
      </c>
      <c r="E139" s="18">
        <v>4843.2</v>
      </c>
      <c r="F139" s="18">
        <v>7264.8</v>
      </c>
      <c r="G139" s="18">
        <v>0</v>
      </c>
      <c r="H139" s="18">
        <v>0</v>
      </c>
      <c r="I139" s="18">
        <v>0</v>
      </c>
      <c r="J139" s="18">
        <v>0</v>
      </c>
      <c r="K139" s="18">
        <v>0</v>
      </c>
      <c r="L139" s="18">
        <v>0</v>
      </c>
      <c r="M139" s="18">
        <v>0</v>
      </c>
      <c r="N139" s="18">
        <v>0</v>
      </c>
      <c r="O139" s="18">
        <v>0</v>
      </c>
      <c r="P139" s="18">
        <v>0</v>
      </c>
      <c r="Q139" s="18">
        <v>0</v>
      </c>
    </row>
    <row r="140" spans="1:17" x14ac:dyDescent="0.25">
      <c r="A140" s="25" t="s">
        <v>158</v>
      </c>
      <c r="B140" s="15" t="s">
        <v>50</v>
      </c>
      <c r="C140" s="17">
        <f t="shared" si="2"/>
        <v>24216</v>
      </c>
      <c r="D140" s="18">
        <v>12108</v>
      </c>
      <c r="E140" s="18">
        <v>4843.2</v>
      </c>
      <c r="F140" s="18">
        <v>7264.8</v>
      </c>
      <c r="G140" s="18">
        <v>0</v>
      </c>
      <c r="H140" s="18">
        <v>0</v>
      </c>
      <c r="I140" s="18">
        <v>0</v>
      </c>
      <c r="J140" s="18">
        <v>0</v>
      </c>
      <c r="K140" s="18">
        <v>0</v>
      </c>
      <c r="L140" s="18">
        <v>0</v>
      </c>
      <c r="M140" s="18">
        <v>0</v>
      </c>
      <c r="N140" s="18">
        <v>0</v>
      </c>
      <c r="O140" s="18">
        <v>0</v>
      </c>
      <c r="P140" s="18">
        <v>0</v>
      </c>
      <c r="Q140" s="18">
        <v>0</v>
      </c>
    </row>
    <row r="141" spans="1:17" x14ac:dyDescent="0.25">
      <c r="A141" s="14" t="s">
        <v>159</v>
      </c>
      <c r="B141" s="15" t="s">
        <v>50</v>
      </c>
      <c r="C141" s="17">
        <f t="shared" si="2"/>
        <v>39129.088826304011</v>
      </c>
      <c r="D141" s="18">
        <v>31748.130746304007</v>
      </c>
      <c r="E141" s="18">
        <v>2952.3832320000001</v>
      </c>
      <c r="F141" s="18">
        <v>4428.5748480000002</v>
      </c>
      <c r="G141" s="18">
        <v>0</v>
      </c>
      <c r="H141" s="18">
        <v>0</v>
      </c>
      <c r="I141" s="18">
        <v>0</v>
      </c>
      <c r="J141" s="18">
        <v>0</v>
      </c>
      <c r="K141" s="18">
        <v>0</v>
      </c>
      <c r="L141" s="18">
        <v>0</v>
      </c>
      <c r="M141" s="18">
        <v>0</v>
      </c>
      <c r="N141" s="18">
        <v>0</v>
      </c>
      <c r="O141" s="18">
        <v>0</v>
      </c>
      <c r="P141" s="18">
        <v>0</v>
      </c>
      <c r="Q141" s="18">
        <v>0</v>
      </c>
    </row>
    <row r="142" spans="1:17" x14ac:dyDescent="0.25">
      <c r="A142" s="14" t="s">
        <v>160</v>
      </c>
      <c r="B142" s="15" t="s">
        <v>50</v>
      </c>
      <c r="C142" s="17">
        <f t="shared" si="2"/>
        <v>34284.75</v>
      </c>
      <c r="D142" s="18">
        <v>26903.789999999997</v>
      </c>
      <c r="E142" s="18">
        <v>2952.384</v>
      </c>
      <c r="F142" s="18">
        <v>4428.576</v>
      </c>
      <c r="G142" s="18">
        <v>0</v>
      </c>
      <c r="H142" s="18">
        <v>0</v>
      </c>
      <c r="I142" s="18">
        <v>0</v>
      </c>
      <c r="J142" s="18">
        <v>0</v>
      </c>
      <c r="K142" s="18">
        <v>0</v>
      </c>
      <c r="L142" s="18">
        <v>0</v>
      </c>
      <c r="M142" s="18">
        <v>0</v>
      </c>
      <c r="N142" s="18">
        <v>0</v>
      </c>
      <c r="O142" s="18">
        <v>0</v>
      </c>
      <c r="P142" s="18">
        <v>0</v>
      </c>
      <c r="Q142" s="18">
        <v>0</v>
      </c>
    </row>
    <row r="143" spans="1:17" x14ac:dyDescent="0.25">
      <c r="A143" s="14" t="s">
        <v>161</v>
      </c>
      <c r="B143" s="15" t="s">
        <v>50</v>
      </c>
      <c r="C143" s="17">
        <f t="shared" si="2"/>
        <v>29034.75</v>
      </c>
      <c r="D143" s="18">
        <v>21653.79</v>
      </c>
      <c r="E143" s="18">
        <v>2952.384</v>
      </c>
      <c r="F143" s="18">
        <v>4428.576</v>
      </c>
      <c r="G143" s="18">
        <v>0</v>
      </c>
      <c r="H143" s="18">
        <v>0</v>
      </c>
      <c r="I143" s="18">
        <v>0</v>
      </c>
      <c r="J143" s="18">
        <v>0</v>
      </c>
      <c r="K143" s="18">
        <v>0</v>
      </c>
      <c r="L143" s="18">
        <v>0</v>
      </c>
      <c r="M143" s="18">
        <v>0</v>
      </c>
      <c r="N143" s="18">
        <v>0</v>
      </c>
      <c r="O143" s="18">
        <v>0</v>
      </c>
      <c r="P143" s="18">
        <v>0</v>
      </c>
      <c r="Q143" s="18">
        <v>0</v>
      </c>
    </row>
    <row r="144" spans="1:17" x14ac:dyDescent="0.25">
      <c r="A144" s="14" t="s">
        <v>162</v>
      </c>
      <c r="B144" s="15" t="s">
        <v>50</v>
      </c>
      <c r="C144" s="17">
        <f t="shared" si="2"/>
        <v>34836.495730499999</v>
      </c>
      <c r="D144" s="18">
        <v>26896.067770500002</v>
      </c>
      <c r="E144" s="18">
        <v>3176.1711839999998</v>
      </c>
      <c r="F144" s="18">
        <v>4764.2567759999993</v>
      </c>
      <c r="G144" s="18">
        <v>0</v>
      </c>
      <c r="H144" s="18">
        <v>0</v>
      </c>
      <c r="I144" s="18">
        <v>0</v>
      </c>
      <c r="J144" s="18">
        <v>0</v>
      </c>
      <c r="K144" s="18">
        <v>0</v>
      </c>
      <c r="L144" s="18">
        <v>0</v>
      </c>
      <c r="M144" s="18">
        <v>0</v>
      </c>
      <c r="N144" s="18">
        <v>0</v>
      </c>
      <c r="O144" s="18">
        <v>0</v>
      </c>
      <c r="P144" s="18">
        <v>0</v>
      </c>
      <c r="Q144" s="18">
        <v>0</v>
      </c>
    </row>
    <row r="145" spans="1:17" x14ac:dyDescent="0.25">
      <c r="A145" s="14" t="s">
        <v>163</v>
      </c>
      <c r="B145" s="15" t="s">
        <v>50</v>
      </c>
      <c r="C145" s="17">
        <f t="shared" si="2"/>
        <v>54894.719153250007</v>
      </c>
      <c r="D145" s="18">
        <v>50024.113313250004</v>
      </c>
      <c r="E145" s="18">
        <v>1948.2423359999998</v>
      </c>
      <c r="F145" s="18">
        <v>2922.3635039999999</v>
      </c>
      <c r="G145" s="18">
        <v>0</v>
      </c>
      <c r="H145" s="18">
        <v>0</v>
      </c>
      <c r="I145" s="18">
        <v>0</v>
      </c>
      <c r="J145" s="18">
        <v>0</v>
      </c>
      <c r="K145" s="18">
        <v>0</v>
      </c>
      <c r="L145" s="18">
        <v>0</v>
      </c>
      <c r="M145" s="18">
        <v>0</v>
      </c>
      <c r="N145" s="18">
        <v>0</v>
      </c>
      <c r="O145" s="18">
        <v>0</v>
      </c>
      <c r="P145" s="18">
        <v>0</v>
      </c>
      <c r="Q145" s="18">
        <v>0</v>
      </c>
    </row>
    <row r="146" spans="1:17" x14ac:dyDescent="0.25">
      <c r="A146" s="23" t="s">
        <v>164</v>
      </c>
      <c r="B146" s="15" t="s">
        <v>50</v>
      </c>
      <c r="C146" s="17">
        <f t="shared" si="2"/>
        <v>67228.422975000009</v>
      </c>
      <c r="D146" s="18">
        <v>57458.130975000007</v>
      </c>
      <c r="E146" s="18">
        <v>3908.1168000000002</v>
      </c>
      <c r="F146" s="18">
        <v>5862.1752000000006</v>
      </c>
      <c r="G146" s="18">
        <v>0</v>
      </c>
      <c r="H146" s="18">
        <v>0</v>
      </c>
      <c r="I146" s="18">
        <v>0</v>
      </c>
      <c r="J146" s="18">
        <v>0</v>
      </c>
      <c r="K146" s="18">
        <v>0</v>
      </c>
      <c r="L146" s="18">
        <v>0</v>
      </c>
      <c r="M146" s="18">
        <v>0</v>
      </c>
      <c r="N146" s="18">
        <v>0</v>
      </c>
      <c r="O146" s="18">
        <v>0</v>
      </c>
      <c r="P146" s="18">
        <v>0</v>
      </c>
      <c r="Q146" s="18">
        <v>0</v>
      </c>
    </row>
    <row r="147" spans="1:17" x14ac:dyDescent="0.25">
      <c r="A147" s="14" t="s">
        <v>165</v>
      </c>
      <c r="B147" s="15" t="s">
        <v>50</v>
      </c>
      <c r="C147" s="17">
        <f t="shared" si="2"/>
        <v>61426.621619999991</v>
      </c>
      <c r="D147" s="18">
        <v>52036.421219999997</v>
      </c>
      <c r="E147" s="18">
        <v>3756.08016</v>
      </c>
      <c r="F147" s="18">
        <v>5634.1202400000002</v>
      </c>
      <c r="G147" s="18">
        <v>0</v>
      </c>
      <c r="H147" s="18">
        <v>0</v>
      </c>
      <c r="I147" s="18">
        <v>0</v>
      </c>
      <c r="J147" s="18">
        <v>0</v>
      </c>
      <c r="K147" s="18">
        <v>0</v>
      </c>
      <c r="L147" s="18">
        <v>0</v>
      </c>
      <c r="M147" s="18">
        <v>0</v>
      </c>
      <c r="N147" s="18">
        <v>0</v>
      </c>
      <c r="O147" s="18">
        <v>0</v>
      </c>
      <c r="P147" s="18">
        <v>0</v>
      </c>
      <c r="Q147" s="18">
        <v>0</v>
      </c>
    </row>
    <row r="148" spans="1:17" x14ac:dyDescent="0.25">
      <c r="A148" s="14" t="s">
        <v>166</v>
      </c>
      <c r="B148" s="15" t="s">
        <v>50</v>
      </c>
      <c r="C148" s="17">
        <f t="shared" si="2"/>
        <v>55647.359159999993</v>
      </c>
      <c r="D148" s="18">
        <v>46420.295399999995</v>
      </c>
      <c r="E148" s="18">
        <v>3690.8255039999995</v>
      </c>
      <c r="F148" s="18">
        <v>5536.2382559999996</v>
      </c>
      <c r="G148" s="18">
        <v>0</v>
      </c>
      <c r="H148" s="18">
        <v>0</v>
      </c>
      <c r="I148" s="18">
        <v>0</v>
      </c>
      <c r="J148" s="18">
        <v>0</v>
      </c>
      <c r="K148" s="18">
        <v>0</v>
      </c>
      <c r="L148" s="18">
        <v>0</v>
      </c>
      <c r="M148" s="18">
        <v>0</v>
      </c>
      <c r="N148" s="18">
        <v>0</v>
      </c>
      <c r="O148" s="18">
        <v>0</v>
      </c>
      <c r="P148" s="18">
        <v>0</v>
      </c>
      <c r="Q148" s="18">
        <v>0</v>
      </c>
    </row>
    <row r="149" spans="1:17" x14ac:dyDescent="0.25">
      <c r="A149" s="14" t="s">
        <v>167</v>
      </c>
      <c r="B149" s="15" t="s">
        <v>50</v>
      </c>
      <c r="C149" s="17">
        <f t="shared" si="2"/>
        <v>47416.757669999999</v>
      </c>
      <c r="D149" s="18">
        <v>38492.351782500002</v>
      </c>
      <c r="E149" s="18">
        <v>3569.7623549999994</v>
      </c>
      <c r="F149" s="18">
        <v>5354.6435324999993</v>
      </c>
      <c r="G149" s="18">
        <v>0</v>
      </c>
      <c r="H149" s="18">
        <v>0</v>
      </c>
      <c r="I149" s="18">
        <v>0</v>
      </c>
      <c r="J149" s="18">
        <v>0</v>
      </c>
      <c r="K149" s="18">
        <v>0</v>
      </c>
      <c r="L149" s="18">
        <v>0</v>
      </c>
      <c r="M149" s="18">
        <v>0</v>
      </c>
      <c r="N149" s="18">
        <v>0</v>
      </c>
      <c r="O149" s="18">
        <v>0</v>
      </c>
      <c r="P149" s="18">
        <v>0</v>
      </c>
      <c r="Q149" s="18">
        <v>0</v>
      </c>
    </row>
    <row r="150" spans="1:17" x14ac:dyDescent="0.25">
      <c r="A150" s="20" t="s">
        <v>168</v>
      </c>
      <c r="B150" s="15" t="s">
        <v>50</v>
      </c>
      <c r="C150" s="17">
        <f t="shared" si="2"/>
        <v>67758.570000000007</v>
      </c>
      <c r="D150" s="18">
        <v>54944.34</v>
      </c>
      <c r="E150" s="18">
        <v>5125.692</v>
      </c>
      <c r="F150" s="18">
        <v>7688.5380000000005</v>
      </c>
      <c r="G150" s="18">
        <v>0</v>
      </c>
      <c r="H150" s="18">
        <v>0</v>
      </c>
      <c r="I150" s="18">
        <v>0</v>
      </c>
      <c r="J150" s="18">
        <v>0</v>
      </c>
      <c r="K150" s="18">
        <v>0</v>
      </c>
      <c r="L150" s="18">
        <v>0</v>
      </c>
      <c r="M150" s="18">
        <v>0</v>
      </c>
      <c r="N150" s="18">
        <v>0</v>
      </c>
      <c r="O150" s="18">
        <v>0</v>
      </c>
      <c r="P150" s="18">
        <v>0</v>
      </c>
      <c r="Q150" s="18">
        <v>0</v>
      </c>
    </row>
    <row r="151" spans="1:17" x14ac:dyDescent="0.25">
      <c r="A151" s="14" t="s">
        <v>169</v>
      </c>
      <c r="B151" s="15" t="s">
        <v>50</v>
      </c>
      <c r="C151" s="17">
        <f t="shared" si="2"/>
        <v>41829.346111499995</v>
      </c>
      <c r="D151" s="18">
        <v>33299.932223999996</v>
      </c>
      <c r="E151" s="18">
        <v>3411.7655549999999</v>
      </c>
      <c r="F151" s="18">
        <v>5117.6483324999999</v>
      </c>
      <c r="G151" s="18">
        <v>0</v>
      </c>
      <c r="H151" s="18">
        <v>0</v>
      </c>
      <c r="I151" s="18">
        <v>0</v>
      </c>
      <c r="J151" s="18">
        <v>0</v>
      </c>
      <c r="K151" s="18">
        <v>0</v>
      </c>
      <c r="L151" s="18">
        <v>0</v>
      </c>
      <c r="M151" s="18">
        <v>0</v>
      </c>
      <c r="N151" s="18">
        <v>0</v>
      </c>
      <c r="O151" s="18">
        <v>0</v>
      </c>
      <c r="P151" s="18">
        <v>0</v>
      </c>
      <c r="Q151" s="18">
        <v>0</v>
      </c>
    </row>
    <row r="152" spans="1:17" x14ac:dyDescent="0.25">
      <c r="A152" s="27" t="s">
        <v>170</v>
      </c>
      <c r="B152" s="15" t="s">
        <v>50</v>
      </c>
      <c r="C152" s="17">
        <f t="shared" si="2"/>
        <v>67808.67</v>
      </c>
      <c r="D152" s="18">
        <v>54994.439999999995</v>
      </c>
      <c r="E152" s="18">
        <v>5125.692</v>
      </c>
      <c r="F152" s="18">
        <v>7688.5380000000005</v>
      </c>
      <c r="G152" s="18">
        <v>0</v>
      </c>
      <c r="H152" s="18">
        <v>0</v>
      </c>
      <c r="I152" s="18">
        <v>0</v>
      </c>
      <c r="J152" s="18">
        <v>0</v>
      </c>
      <c r="K152" s="18">
        <v>0</v>
      </c>
      <c r="L152" s="18">
        <v>0</v>
      </c>
      <c r="M152" s="18">
        <v>0</v>
      </c>
      <c r="N152" s="18">
        <v>0</v>
      </c>
      <c r="O152" s="18">
        <v>0</v>
      </c>
      <c r="P152" s="18">
        <v>0</v>
      </c>
      <c r="Q152" s="18">
        <v>0</v>
      </c>
    </row>
    <row r="153" spans="1:17" x14ac:dyDescent="0.25">
      <c r="A153" s="14" t="s">
        <v>396</v>
      </c>
      <c r="B153" s="15" t="s">
        <v>375</v>
      </c>
      <c r="C153" s="17">
        <f t="shared" si="2"/>
        <v>81729.174118965413</v>
      </c>
      <c r="D153" s="18">
        <v>15549.412729224972</v>
      </c>
      <c r="E153" s="18">
        <v>6910.8501018777661</v>
      </c>
      <c r="F153" s="18">
        <v>15549.412729224972</v>
      </c>
      <c r="G153" s="18">
        <v>6644.04</v>
      </c>
      <c r="H153" s="18">
        <v>16586.040244506636</v>
      </c>
      <c r="I153" s="18">
        <v>1772.4780900000001</v>
      </c>
      <c r="J153" s="18">
        <v>1727.7125254694415</v>
      </c>
      <c r="K153" s="18">
        <v>3109.8825458449946</v>
      </c>
      <c r="L153" s="18">
        <v>0</v>
      </c>
      <c r="M153" s="18">
        <v>8638.5626273472062</v>
      </c>
      <c r="N153" s="18">
        <v>2040.05</v>
      </c>
      <c r="O153" s="18">
        <v>873.01</v>
      </c>
      <c r="P153" s="18">
        <v>600.01</v>
      </c>
      <c r="Q153" s="18">
        <v>1727.7125254694415</v>
      </c>
    </row>
    <row r="154" spans="1:17" x14ac:dyDescent="0.25">
      <c r="A154" s="27" t="s">
        <v>171</v>
      </c>
      <c r="B154" s="15" t="s">
        <v>50</v>
      </c>
      <c r="C154" s="17">
        <f t="shared" si="2"/>
        <v>52107.360000000001</v>
      </c>
      <c r="D154" s="18">
        <v>39293.129999999997</v>
      </c>
      <c r="E154" s="18">
        <v>5125.692</v>
      </c>
      <c r="F154" s="18">
        <v>7688.5380000000005</v>
      </c>
      <c r="G154" s="18">
        <v>0</v>
      </c>
      <c r="H154" s="18">
        <v>0</v>
      </c>
      <c r="I154" s="18">
        <v>0</v>
      </c>
      <c r="J154" s="18">
        <v>0</v>
      </c>
      <c r="K154" s="18">
        <v>0</v>
      </c>
      <c r="L154" s="18">
        <v>0</v>
      </c>
      <c r="M154" s="18">
        <v>0</v>
      </c>
      <c r="N154" s="18">
        <v>0</v>
      </c>
      <c r="O154" s="18">
        <v>0</v>
      </c>
      <c r="P154" s="18">
        <v>0</v>
      </c>
      <c r="Q154" s="18">
        <v>0</v>
      </c>
    </row>
    <row r="155" spans="1:17" x14ac:dyDescent="0.25">
      <c r="A155" s="20" t="s">
        <v>172</v>
      </c>
      <c r="B155" s="15" t="s">
        <v>50</v>
      </c>
      <c r="C155" s="17">
        <f t="shared" si="2"/>
        <v>64498.020000000004</v>
      </c>
      <c r="D155" s="18">
        <v>54638.280000000006</v>
      </c>
      <c r="E155" s="18">
        <v>3943.8960000000002</v>
      </c>
      <c r="F155" s="18">
        <v>5915.8440000000001</v>
      </c>
      <c r="G155" s="18">
        <v>0</v>
      </c>
      <c r="H155" s="18">
        <v>0</v>
      </c>
      <c r="I155" s="18">
        <v>0</v>
      </c>
      <c r="J155" s="18">
        <v>0</v>
      </c>
      <c r="K155" s="18">
        <v>0</v>
      </c>
      <c r="L155" s="18">
        <v>0</v>
      </c>
      <c r="M155" s="18">
        <v>0</v>
      </c>
      <c r="N155" s="18">
        <v>0</v>
      </c>
      <c r="O155" s="18">
        <v>0</v>
      </c>
      <c r="P155" s="18">
        <v>0</v>
      </c>
      <c r="Q155" s="18">
        <v>0</v>
      </c>
    </row>
    <row r="156" spans="1:17" x14ac:dyDescent="0.25">
      <c r="A156" s="27" t="s">
        <v>173</v>
      </c>
      <c r="B156" s="15" t="s">
        <v>50</v>
      </c>
      <c r="C156" s="17">
        <f t="shared" si="2"/>
        <v>80873.64</v>
      </c>
      <c r="D156" s="18">
        <v>68059.41</v>
      </c>
      <c r="E156" s="18">
        <v>5125.692</v>
      </c>
      <c r="F156" s="18">
        <v>7688.5380000000005</v>
      </c>
      <c r="G156" s="18">
        <v>0</v>
      </c>
      <c r="H156" s="18">
        <v>0</v>
      </c>
      <c r="I156" s="18">
        <v>0</v>
      </c>
      <c r="J156" s="18">
        <v>0</v>
      </c>
      <c r="K156" s="18">
        <v>0</v>
      </c>
      <c r="L156" s="18">
        <v>0</v>
      </c>
      <c r="M156" s="18">
        <v>0</v>
      </c>
      <c r="N156" s="18">
        <v>0</v>
      </c>
      <c r="O156" s="18">
        <v>0</v>
      </c>
      <c r="P156" s="18">
        <v>0</v>
      </c>
      <c r="Q156" s="18">
        <v>0</v>
      </c>
    </row>
    <row r="157" spans="1:17" x14ac:dyDescent="0.25">
      <c r="A157" s="20" t="s">
        <v>174</v>
      </c>
      <c r="B157" s="15" t="s">
        <v>50</v>
      </c>
      <c r="C157" s="17">
        <f t="shared" si="2"/>
        <v>49787.640000000007</v>
      </c>
      <c r="D157" s="18">
        <v>40416.990000000005</v>
      </c>
      <c r="E157" s="18">
        <v>3748.26</v>
      </c>
      <c r="F157" s="18">
        <v>5622.39</v>
      </c>
      <c r="G157" s="18">
        <v>0</v>
      </c>
      <c r="H157" s="18">
        <v>0</v>
      </c>
      <c r="I157" s="18">
        <v>0</v>
      </c>
      <c r="J157" s="18">
        <v>0</v>
      </c>
      <c r="K157" s="18">
        <v>0</v>
      </c>
      <c r="L157" s="18">
        <v>0</v>
      </c>
      <c r="M157" s="18">
        <v>0</v>
      </c>
      <c r="N157" s="18">
        <v>0</v>
      </c>
      <c r="O157" s="18">
        <v>0</v>
      </c>
      <c r="P157" s="18">
        <v>0</v>
      </c>
      <c r="Q157" s="18">
        <v>0</v>
      </c>
    </row>
    <row r="158" spans="1:17" x14ac:dyDescent="0.25">
      <c r="A158" s="20" t="s">
        <v>175</v>
      </c>
      <c r="B158" s="15" t="s">
        <v>50</v>
      </c>
      <c r="C158" s="17">
        <f t="shared" si="2"/>
        <v>64498.020000000004</v>
      </c>
      <c r="D158" s="18">
        <v>54638.280000000006</v>
      </c>
      <c r="E158" s="18">
        <v>3943.8960000000002</v>
      </c>
      <c r="F158" s="18">
        <v>5915.8440000000001</v>
      </c>
      <c r="G158" s="18">
        <v>0</v>
      </c>
      <c r="H158" s="18">
        <v>0</v>
      </c>
      <c r="I158" s="18">
        <v>0</v>
      </c>
      <c r="J158" s="18">
        <v>0</v>
      </c>
      <c r="K158" s="18">
        <v>0</v>
      </c>
      <c r="L158" s="18">
        <v>0</v>
      </c>
      <c r="M158" s="18">
        <v>0</v>
      </c>
      <c r="N158" s="18">
        <v>0</v>
      </c>
      <c r="O158" s="18">
        <v>0</v>
      </c>
      <c r="P158" s="18">
        <v>0</v>
      </c>
      <c r="Q158" s="18">
        <v>0</v>
      </c>
    </row>
    <row r="159" spans="1:17" x14ac:dyDescent="0.25">
      <c r="A159" s="27" t="s">
        <v>176</v>
      </c>
      <c r="B159" s="15" t="s">
        <v>50</v>
      </c>
      <c r="C159" s="17">
        <f t="shared" si="2"/>
        <v>67758.508125000008</v>
      </c>
      <c r="D159" s="18">
        <v>54944.308125000003</v>
      </c>
      <c r="E159" s="18">
        <v>5125.68</v>
      </c>
      <c r="F159" s="18">
        <v>7688.5199999999995</v>
      </c>
      <c r="G159" s="18">
        <v>0</v>
      </c>
      <c r="H159" s="18">
        <v>0</v>
      </c>
      <c r="I159" s="18">
        <v>0</v>
      </c>
      <c r="J159" s="18">
        <v>0</v>
      </c>
      <c r="K159" s="18">
        <v>0</v>
      </c>
      <c r="L159" s="18">
        <v>0</v>
      </c>
      <c r="M159" s="18">
        <v>0</v>
      </c>
      <c r="N159" s="18">
        <v>0</v>
      </c>
      <c r="O159" s="18">
        <v>0</v>
      </c>
      <c r="P159" s="18">
        <v>0</v>
      </c>
      <c r="Q159" s="18">
        <v>0</v>
      </c>
    </row>
    <row r="160" spans="1:17" x14ac:dyDescent="0.25">
      <c r="A160" s="27" t="s">
        <v>177</v>
      </c>
      <c r="B160" s="15" t="s">
        <v>50</v>
      </c>
      <c r="C160" s="17">
        <f t="shared" si="2"/>
        <v>77258.97</v>
      </c>
      <c r="D160" s="18">
        <v>64444.740000000005</v>
      </c>
      <c r="E160" s="18">
        <v>5125.692</v>
      </c>
      <c r="F160" s="18">
        <v>7688.5380000000005</v>
      </c>
      <c r="G160" s="18">
        <v>0</v>
      </c>
      <c r="H160" s="18">
        <v>0</v>
      </c>
      <c r="I160" s="18">
        <v>0</v>
      </c>
      <c r="J160" s="18">
        <v>0</v>
      </c>
      <c r="K160" s="18">
        <v>0</v>
      </c>
      <c r="L160" s="18">
        <v>0</v>
      </c>
      <c r="M160" s="18">
        <v>0</v>
      </c>
      <c r="N160" s="18">
        <v>0</v>
      </c>
      <c r="O160" s="18">
        <v>0</v>
      </c>
      <c r="P160" s="18">
        <v>0</v>
      </c>
      <c r="Q160" s="18">
        <v>0</v>
      </c>
    </row>
    <row r="161" spans="1:17" x14ac:dyDescent="0.25">
      <c r="A161" s="14" t="s">
        <v>178</v>
      </c>
      <c r="B161" s="15" t="s">
        <v>50</v>
      </c>
      <c r="C161" s="17">
        <f t="shared" si="2"/>
        <v>32894.789411999998</v>
      </c>
      <c r="D161" s="18">
        <v>24691.287761999996</v>
      </c>
      <c r="E161" s="18">
        <v>3281.4006599999993</v>
      </c>
      <c r="F161" s="18">
        <v>4922.100989999999</v>
      </c>
      <c r="G161" s="18">
        <v>0</v>
      </c>
      <c r="H161" s="18">
        <v>0</v>
      </c>
      <c r="I161" s="18">
        <v>0</v>
      </c>
      <c r="J161" s="18">
        <v>0</v>
      </c>
      <c r="K161" s="18">
        <v>0</v>
      </c>
      <c r="L161" s="18">
        <v>0</v>
      </c>
      <c r="M161" s="18">
        <v>0</v>
      </c>
      <c r="N161" s="18">
        <v>0</v>
      </c>
      <c r="O161" s="18">
        <v>0</v>
      </c>
      <c r="P161" s="18">
        <v>0</v>
      </c>
      <c r="Q161" s="18">
        <v>0</v>
      </c>
    </row>
    <row r="162" spans="1:17" x14ac:dyDescent="0.25">
      <c r="A162" s="14" t="s">
        <v>179</v>
      </c>
      <c r="B162" s="15" t="s">
        <v>50</v>
      </c>
      <c r="C162" s="17">
        <f t="shared" si="2"/>
        <v>74954.610045000023</v>
      </c>
      <c r="D162" s="18">
        <v>64486.378845000014</v>
      </c>
      <c r="E162" s="18">
        <v>4187.292480000001</v>
      </c>
      <c r="F162" s="18">
        <v>6280.938720000001</v>
      </c>
      <c r="G162" s="18">
        <v>0</v>
      </c>
      <c r="H162" s="18">
        <v>0</v>
      </c>
      <c r="I162" s="18">
        <v>0</v>
      </c>
      <c r="J162" s="18">
        <v>0</v>
      </c>
      <c r="K162" s="18">
        <v>0</v>
      </c>
      <c r="L162" s="18">
        <v>0</v>
      </c>
      <c r="M162" s="18">
        <v>0</v>
      </c>
      <c r="N162" s="18">
        <v>0</v>
      </c>
      <c r="O162" s="18">
        <v>0</v>
      </c>
      <c r="P162" s="18">
        <v>0</v>
      </c>
      <c r="Q162" s="18">
        <v>0</v>
      </c>
    </row>
    <row r="163" spans="1:17" x14ac:dyDescent="0.25">
      <c r="A163" s="14" t="s">
        <v>180</v>
      </c>
      <c r="B163" s="15" t="s">
        <v>50</v>
      </c>
      <c r="C163" s="17">
        <f t="shared" si="2"/>
        <v>68927.240245902198</v>
      </c>
      <c r="D163" s="18">
        <v>58994.205164999999</v>
      </c>
      <c r="E163" s="18">
        <v>3973.2140323608774</v>
      </c>
      <c r="F163" s="18">
        <v>5959.8210485413156</v>
      </c>
      <c r="G163" s="18">
        <v>0</v>
      </c>
      <c r="H163" s="18">
        <v>0</v>
      </c>
      <c r="I163" s="18">
        <v>0</v>
      </c>
      <c r="J163" s="18">
        <v>0</v>
      </c>
      <c r="K163" s="18">
        <v>0</v>
      </c>
      <c r="L163" s="18">
        <v>0</v>
      </c>
      <c r="M163" s="18">
        <v>0</v>
      </c>
      <c r="N163" s="18">
        <v>0</v>
      </c>
      <c r="O163" s="18">
        <v>0</v>
      </c>
      <c r="P163" s="18">
        <v>0</v>
      </c>
      <c r="Q163" s="18">
        <v>0</v>
      </c>
    </row>
    <row r="164" spans="1:17" x14ac:dyDescent="0.25">
      <c r="A164" s="14" t="s">
        <v>181</v>
      </c>
      <c r="B164" s="15" t="s">
        <v>50</v>
      </c>
      <c r="C164" s="17">
        <f t="shared" si="2"/>
        <v>65849.844809355447</v>
      </c>
      <c r="D164" s="18">
        <v>56184.921450000002</v>
      </c>
      <c r="E164" s="18">
        <v>3865.9693437421761</v>
      </c>
      <c r="F164" s="18">
        <v>5798.9540156132643</v>
      </c>
      <c r="G164" s="18">
        <v>0</v>
      </c>
      <c r="H164" s="18">
        <v>0</v>
      </c>
      <c r="I164" s="18">
        <v>0</v>
      </c>
      <c r="J164" s="18">
        <v>0</v>
      </c>
      <c r="K164" s="18">
        <v>0</v>
      </c>
      <c r="L164" s="18">
        <v>0</v>
      </c>
      <c r="M164" s="18">
        <v>0</v>
      </c>
      <c r="N164" s="18">
        <v>0</v>
      </c>
      <c r="O164" s="18">
        <v>0</v>
      </c>
      <c r="P164" s="18">
        <v>0</v>
      </c>
      <c r="Q164" s="18">
        <v>0</v>
      </c>
    </row>
    <row r="165" spans="1:17" x14ac:dyDescent="0.25">
      <c r="A165" s="14" t="s">
        <v>182</v>
      </c>
      <c r="B165" s="15" t="s">
        <v>50</v>
      </c>
      <c r="C165" s="17">
        <f t="shared" si="2"/>
        <v>62347.624966378571</v>
      </c>
      <c r="D165" s="18">
        <v>53159.212575000005</v>
      </c>
      <c r="E165" s="18">
        <v>3675.3649565514243</v>
      </c>
      <c r="F165" s="18">
        <v>5513.0474348271364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</row>
    <row r="166" spans="1:17" x14ac:dyDescent="0.25">
      <c r="A166" s="14" t="s">
        <v>183</v>
      </c>
      <c r="B166" s="15" t="s">
        <v>50</v>
      </c>
      <c r="C166" s="17">
        <f t="shared" si="2"/>
        <v>97603.253055000008</v>
      </c>
      <c r="D166" s="18">
        <v>86088.213855000009</v>
      </c>
      <c r="E166" s="18">
        <v>4606.0156800000004</v>
      </c>
      <c r="F166" s="18">
        <v>6909.0235200000006</v>
      </c>
      <c r="G166" s="18">
        <v>0</v>
      </c>
      <c r="H166" s="18">
        <v>0</v>
      </c>
      <c r="I166" s="18">
        <v>0</v>
      </c>
      <c r="J166" s="18">
        <v>0</v>
      </c>
      <c r="K166" s="18">
        <v>0</v>
      </c>
      <c r="L166" s="18">
        <v>0</v>
      </c>
      <c r="M166" s="18">
        <v>0</v>
      </c>
      <c r="N166" s="18">
        <v>0</v>
      </c>
      <c r="O166" s="18">
        <v>0</v>
      </c>
      <c r="P166" s="18">
        <v>0</v>
      </c>
      <c r="Q166" s="18">
        <v>0</v>
      </c>
    </row>
    <row r="167" spans="1:17" x14ac:dyDescent="0.25">
      <c r="A167" s="14" t="s">
        <v>184</v>
      </c>
      <c r="B167" s="15" t="s">
        <v>50</v>
      </c>
      <c r="C167" s="17">
        <f t="shared" si="2"/>
        <v>17415.74382</v>
      </c>
      <c r="D167" s="18">
        <v>9559.6682999999994</v>
      </c>
      <c r="E167" s="18">
        <v>3142.4302080000002</v>
      </c>
      <c r="F167" s="18">
        <v>4713.6453120000006</v>
      </c>
      <c r="G167" s="18">
        <v>0</v>
      </c>
      <c r="H167" s="18">
        <v>0</v>
      </c>
      <c r="I167" s="18">
        <v>0</v>
      </c>
      <c r="J167" s="18">
        <v>0</v>
      </c>
      <c r="K167" s="18">
        <v>0</v>
      </c>
      <c r="L167" s="18">
        <v>0</v>
      </c>
      <c r="M167" s="18">
        <v>0</v>
      </c>
      <c r="N167" s="18">
        <v>0</v>
      </c>
      <c r="O167" s="18">
        <v>0</v>
      </c>
      <c r="P167" s="18">
        <v>0</v>
      </c>
      <c r="Q167" s="18">
        <v>0</v>
      </c>
    </row>
    <row r="168" spans="1:17" x14ac:dyDescent="0.25">
      <c r="A168" s="14" t="s">
        <v>185</v>
      </c>
      <c r="B168" s="15" t="s">
        <v>50</v>
      </c>
      <c r="C168" s="17">
        <f t="shared" si="2"/>
        <v>14253.020441999997</v>
      </c>
      <c r="D168" s="18">
        <v>7575.3562499999971</v>
      </c>
      <c r="E168" s="18">
        <v>2671.0656767999999</v>
      </c>
      <c r="F168" s="18">
        <v>4006.5985151999998</v>
      </c>
      <c r="G168" s="18">
        <v>0</v>
      </c>
      <c r="H168" s="18">
        <v>0</v>
      </c>
      <c r="I168" s="18">
        <v>0</v>
      </c>
      <c r="J168" s="18">
        <v>0</v>
      </c>
      <c r="K168" s="18">
        <v>0</v>
      </c>
      <c r="L168" s="18">
        <v>0</v>
      </c>
      <c r="M168" s="18">
        <v>0</v>
      </c>
      <c r="N168" s="18">
        <v>0</v>
      </c>
      <c r="O168" s="18">
        <v>0</v>
      </c>
      <c r="P168" s="18">
        <v>0</v>
      </c>
      <c r="Q168" s="18">
        <v>0</v>
      </c>
    </row>
    <row r="169" spans="1:17" x14ac:dyDescent="0.25">
      <c r="A169" s="14" t="s">
        <v>186</v>
      </c>
      <c r="B169" s="15" t="s">
        <v>50</v>
      </c>
      <c r="C169" s="17">
        <f t="shared" si="2"/>
        <v>10265.409134400001</v>
      </c>
      <c r="D169" s="18">
        <v>5591.0442000000012</v>
      </c>
      <c r="E169" s="18">
        <v>1869.74597376</v>
      </c>
      <c r="F169" s="18">
        <v>2804.6189606399998</v>
      </c>
      <c r="G169" s="18">
        <v>0</v>
      </c>
      <c r="H169" s="18">
        <v>0</v>
      </c>
      <c r="I169" s="18">
        <v>0</v>
      </c>
      <c r="J169" s="18">
        <v>0</v>
      </c>
      <c r="K169" s="18">
        <v>0</v>
      </c>
      <c r="L169" s="18">
        <v>0</v>
      </c>
      <c r="M169" s="18">
        <v>0</v>
      </c>
      <c r="N169" s="18">
        <v>0</v>
      </c>
      <c r="O169" s="18">
        <v>0</v>
      </c>
      <c r="P169" s="18">
        <v>0</v>
      </c>
      <c r="Q169" s="18">
        <v>0</v>
      </c>
    </row>
    <row r="170" spans="1:17" x14ac:dyDescent="0.25">
      <c r="A170" s="14" t="s">
        <v>397</v>
      </c>
      <c r="B170" s="15" t="s">
        <v>375</v>
      </c>
      <c r="C170" s="17">
        <f t="shared" si="2"/>
        <v>80266.199944445296</v>
      </c>
      <c r="D170" s="18">
        <v>15223.502640841776</v>
      </c>
      <c r="E170" s="18">
        <v>6766.0011737074556</v>
      </c>
      <c r="F170" s="18">
        <v>15223.502640841776</v>
      </c>
      <c r="G170" s="18">
        <v>6644.04</v>
      </c>
      <c r="H170" s="18">
        <v>16238.402816897895</v>
      </c>
      <c r="I170" s="18">
        <v>1772.4780900000001</v>
      </c>
      <c r="J170" s="18">
        <v>1691.5002934268639</v>
      </c>
      <c r="K170" s="18">
        <v>3044.700528168355</v>
      </c>
      <c r="L170" s="18">
        <v>0</v>
      </c>
      <c r="M170" s="18">
        <v>8457.5014671343197</v>
      </c>
      <c r="N170" s="18">
        <v>2040.05</v>
      </c>
      <c r="O170" s="18">
        <v>873.01</v>
      </c>
      <c r="P170" s="18">
        <v>600.01</v>
      </c>
      <c r="Q170" s="18">
        <v>1691.5002934268639</v>
      </c>
    </row>
    <row r="171" spans="1:17" x14ac:dyDescent="0.25">
      <c r="A171" s="14" t="s">
        <v>187</v>
      </c>
      <c r="B171" s="15" t="s">
        <v>50</v>
      </c>
      <c r="C171" s="17">
        <f t="shared" si="2"/>
        <v>17847.040860000001</v>
      </c>
      <c r="D171" s="18">
        <v>11845.261500000002</v>
      </c>
      <c r="E171" s="18">
        <v>2400.7117439999997</v>
      </c>
      <c r="F171" s="18">
        <v>3601.0676159999998</v>
      </c>
      <c r="G171" s="18">
        <v>0</v>
      </c>
      <c r="H171" s="18">
        <v>0</v>
      </c>
      <c r="I171" s="18">
        <v>0</v>
      </c>
      <c r="J171" s="18">
        <v>0</v>
      </c>
      <c r="K171" s="18">
        <v>0</v>
      </c>
      <c r="L171" s="18">
        <v>0</v>
      </c>
      <c r="M171" s="18">
        <v>0</v>
      </c>
      <c r="N171" s="18">
        <v>0</v>
      </c>
      <c r="O171" s="18">
        <v>0</v>
      </c>
      <c r="P171" s="18">
        <v>0</v>
      </c>
      <c r="Q171" s="18">
        <v>0</v>
      </c>
    </row>
    <row r="172" spans="1:17" x14ac:dyDescent="0.25">
      <c r="A172" s="14" t="s">
        <v>188</v>
      </c>
      <c r="B172" s="15" t="s">
        <v>50</v>
      </c>
      <c r="C172" s="17">
        <f t="shared" si="2"/>
        <v>16703.957424</v>
      </c>
      <c r="D172" s="18">
        <v>11302.356</v>
      </c>
      <c r="E172" s="18">
        <v>2160.6405696000002</v>
      </c>
      <c r="F172" s="18">
        <v>3240.9608544000002</v>
      </c>
      <c r="G172" s="18">
        <v>0</v>
      </c>
      <c r="H172" s="18">
        <v>0</v>
      </c>
      <c r="I172" s="18">
        <v>0</v>
      </c>
      <c r="J172" s="18">
        <v>0</v>
      </c>
      <c r="K172" s="18">
        <v>0</v>
      </c>
      <c r="L172" s="18">
        <v>0</v>
      </c>
      <c r="M172" s="18">
        <v>0</v>
      </c>
      <c r="N172" s="18">
        <v>0</v>
      </c>
      <c r="O172" s="18">
        <v>0</v>
      </c>
      <c r="P172" s="18">
        <v>0</v>
      </c>
      <c r="Q172" s="18">
        <v>0</v>
      </c>
    </row>
    <row r="173" spans="1:17" x14ac:dyDescent="0.25">
      <c r="A173" s="14" t="s">
        <v>189</v>
      </c>
      <c r="B173" s="15" t="s">
        <v>50</v>
      </c>
      <c r="C173" s="17">
        <f t="shared" si="2"/>
        <v>12206.085288000002</v>
      </c>
      <c r="D173" s="18">
        <v>7404.6618000000017</v>
      </c>
      <c r="E173" s="18">
        <v>1920.5693952000004</v>
      </c>
      <c r="F173" s="18">
        <v>2880.8540928000007</v>
      </c>
      <c r="G173" s="18">
        <v>0</v>
      </c>
      <c r="H173" s="18">
        <v>0</v>
      </c>
      <c r="I173" s="18">
        <v>0</v>
      </c>
      <c r="J173" s="18">
        <v>0</v>
      </c>
      <c r="K173" s="18">
        <v>0</v>
      </c>
      <c r="L173" s="18">
        <v>0</v>
      </c>
      <c r="M173" s="18">
        <v>0</v>
      </c>
      <c r="N173" s="18">
        <v>0</v>
      </c>
      <c r="O173" s="18">
        <v>0</v>
      </c>
      <c r="P173" s="18">
        <v>0</v>
      </c>
      <c r="Q173" s="18">
        <v>0</v>
      </c>
    </row>
    <row r="174" spans="1:17" x14ac:dyDescent="0.25">
      <c r="A174" s="14" t="s">
        <v>190</v>
      </c>
      <c r="B174" s="15" t="s">
        <v>50</v>
      </c>
      <c r="C174" s="17">
        <f t="shared" si="2"/>
        <v>10179.009552</v>
      </c>
      <c r="D174" s="18">
        <v>5977.7640000000001</v>
      </c>
      <c r="E174" s="18">
        <v>1680.4982207999999</v>
      </c>
      <c r="F174" s="18">
        <v>2520.7473311999997</v>
      </c>
      <c r="G174" s="18">
        <v>0</v>
      </c>
      <c r="H174" s="18">
        <v>0</v>
      </c>
      <c r="I174" s="18">
        <v>0</v>
      </c>
      <c r="J174" s="18">
        <v>0</v>
      </c>
      <c r="K174" s="18">
        <v>0</v>
      </c>
      <c r="L174" s="18">
        <v>0</v>
      </c>
      <c r="M174" s="18">
        <v>0</v>
      </c>
      <c r="N174" s="18">
        <v>0</v>
      </c>
      <c r="O174" s="18">
        <v>0</v>
      </c>
      <c r="P174" s="18">
        <v>0</v>
      </c>
      <c r="Q174" s="18">
        <v>0</v>
      </c>
    </row>
    <row r="175" spans="1:17" x14ac:dyDescent="0.25">
      <c r="A175" s="14" t="s">
        <v>191</v>
      </c>
      <c r="B175" s="15" t="s">
        <v>50</v>
      </c>
      <c r="C175" s="17">
        <f t="shared" si="2"/>
        <v>24354.94584</v>
      </c>
      <c r="D175" s="18">
        <v>16821.245999999999</v>
      </c>
      <c r="E175" s="18">
        <v>3013.4799360000002</v>
      </c>
      <c r="F175" s="18">
        <v>4520.2199040000005</v>
      </c>
      <c r="G175" s="18">
        <v>0</v>
      </c>
      <c r="H175" s="18">
        <v>0</v>
      </c>
      <c r="I175" s="18">
        <v>0</v>
      </c>
      <c r="J175" s="18">
        <v>0</v>
      </c>
      <c r="K175" s="18">
        <v>0</v>
      </c>
      <c r="L175" s="18">
        <v>0</v>
      </c>
      <c r="M175" s="18">
        <v>0</v>
      </c>
      <c r="N175" s="18">
        <v>0</v>
      </c>
      <c r="O175" s="18">
        <v>0</v>
      </c>
      <c r="P175" s="18">
        <v>0</v>
      </c>
      <c r="Q175" s="18">
        <v>0</v>
      </c>
    </row>
    <row r="176" spans="1:17" x14ac:dyDescent="0.25">
      <c r="A176" s="14" t="s">
        <v>192</v>
      </c>
      <c r="B176" s="15" t="s">
        <v>50</v>
      </c>
      <c r="C176" s="17">
        <f t="shared" si="2"/>
        <v>19802.415863999999</v>
      </c>
      <c r="D176" s="18">
        <v>13398.770999999999</v>
      </c>
      <c r="E176" s="18">
        <v>2561.4579456000001</v>
      </c>
      <c r="F176" s="18">
        <v>3842.1869184000002</v>
      </c>
      <c r="G176" s="18">
        <v>0</v>
      </c>
      <c r="H176" s="18">
        <v>0</v>
      </c>
      <c r="I176" s="18">
        <v>0</v>
      </c>
      <c r="J176" s="18">
        <v>0</v>
      </c>
      <c r="K176" s="18">
        <v>0</v>
      </c>
      <c r="L176" s="18">
        <v>0</v>
      </c>
      <c r="M176" s="18">
        <v>0</v>
      </c>
      <c r="N176" s="18">
        <v>0</v>
      </c>
      <c r="O176" s="18">
        <v>0</v>
      </c>
      <c r="P176" s="18">
        <v>0</v>
      </c>
      <c r="Q176" s="18">
        <v>0</v>
      </c>
    </row>
    <row r="177" spans="1:17" x14ac:dyDescent="0.25">
      <c r="A177" s="14" t="s">
        <v>193</v>
      </c>
      <c r="B177" s="15" t="s">
        <v>50</v>
      </c>
      <c r="C177" s="17">
        <f t="shared" si="2"/>
        <v>15893.835888000001</v>
      </c>
      <c r="D177" s="18">
        <v>10620.246000000001</v>
      </c>
      <c r="E177" s="18">
        <v>2109.4359552000001</v>
      </c>
      <c r="F177" s="18">
        <v>3164.1539327999999</v>
      </c>
      <c r="G177" s="18">
        <v>0</v>
      </c>
      <c r="H177" s="18">
        <v>0</v>
      </c>
      <c r="I177" s="18">
        <v>0</v>
      </c>
      <c r="J177" s="18">
        <v>0</v>
      </c>
      <c r="K177" s="18">
        <v>0</v>
      </c>
      <c r="L177" s="18">
        <v>0</v>
      </c>
      <c r="M177" s="18">
        <v>0</v>
      </c>
      <c r="N177" s="18">
        <v>0</v>
      </c>
      <c r="O177" s="18">
        <v>0</v>
      </c>
      <c r="P177" s="18">
        <v>0</v>
      </c>
      <c r="Q177" s="18">
        <v>0</v>
      </c>
    </row>
    <row r="178" spans="1:17" x14ac:dyDescent="0.25">
      <c r="A178" s="14" t="s">
        <v>194</v>
      </c>
      <c r="B178" s="15" t="s">
        <v>50</v>
      </c>
      <c r="C178" s="17">
        <f t="shared" si="2"/>
        <v>16041.382800000003</v>
      </c>
      <c r="D178" s="18">
        <v>9322.6788000000015</v>
      </c>
      <c r="E178" s="18">
        <v>2687.4816000000005</v>
      </c>
      <c r="F178" s="18">
        <v>4031.2224000000006</v>
      </c>
      <c r="G178" s="18">
        <v>0</v>
      </c>
      <c r="H178" s="18">
        <v>0</v>
      </c>
      <c r="I178" s="18">
        <v>0</v>
      </c>
      <c r="J178" s="18">
        <v>0</v>
      </c>
      <c r="K178" s="18">
        <v>0</v>
      </c>
      <c r="L178" s="18">
        <v>0</v>
      </c>
      <c r="M178" s="18">
        <v>0</v>
      </c>
      <c r="N178" s="18">
        <v>0</v>
      </c>
      <c r="O178" s="18">
        <v>0</v>
      </c>
      <c r="P178" s="18">
        <v>0</v>
      </c>
      <c r="Q178" s="18">
        <v>0</v>
      </c>
    </row>
    <row r="179" spans="1:17" x14ac:dyDescent="0.25">
      <c r="A179" s="14" t="s">
        <v>195</v>
      </c>
      <c r="B179" s="15" t="s">
        <v>50</v>
      </c>
      <c r="C179" s="17">
        <f t="shared" si="2"/>
        <v>14183.626800000002</v>
      </c>
      <c r="D179" s="18">
        <v>8123.8188000000009</v>
      </c>
      <c r="E179" s="18">
        <v>2423.9232000000002</v>
      </c>
      <c r="F179" s="18">
        <v>3635.8848000000007</v>
      </c>
      <c r="G179" s="18">
        <v>0</v>
      </c>
      <c r="H179" s="18">
        <v>0</v>
      </c>
      <c r="I179" s="18">
        <v>0</v>
      </c>
      <c r="J179" s="18">
        <v>0</v>
      </c>
      <c r="K179" s="18">
        <v>0</v>
      </c>
      <c r="L179" s="18">
        <v>0</v>
      </c>
      <c r="M179" s="18">
        <v>0</v>
      </c>
      <c r="N179" s="18">
        <v>0</v>
      </c>
      <c r="O179" s="18">
        <v>0</v>
      </c>
      <c r="P179" s="18">
        <v>0</v>
      </c>
      <c r="Q179" s="18">
        <v>0</v>
      </c>
    </row>
    <row r="180" spans="1:17" x14ac:dyDescent="0.25">
      <c r="A180" s="14" t="s">
        <v>196</v>
      </c>
      <c r="B180" s="15" t="s">
        <v>50</v>
      </c>
      <c r="C180" s="17">
        <f t="shared" si="2"/>
        <v>11959.534799999999</v>
      </c>
      <c r="D180" s="18">
        <v>6797.7587999999996</v>
      </c>
      <c r="E180" s="18">
        <v>2064.7103999999999</v>
      </c>
      <c r="F180" s="18">
        <v>3097.0656000000004</v>
      </c>
      <c r="G180" s="18">
        <v>0</v>
      </c>
      <c r="H180" s="18">
        <v>0</v>
      </c>
      <c r="I180" s="18">
        <v>0</v>
      </c>
      <c r="J180" s="18">
        <v>0</v>
      </c>
      <c r="K180" s="18">
        <v>0</v>
      </c>
      <c r="L180" s="18">
        <v>0</v>
      </c>
      <c r="M180" s="18">
        <v>0</v>
      </c>
      <c r="N180" s="18">
        <v>0</v>
      </c>
      <c r="O180" s="18">
        <v>0</v>
      </c>
      <c r="P180" s="18">
        <v>0</v>
      </c>
      <c r="Q180" s="18">
        <v>0</v>
      </c>
    </row>
    <row r="181" spans="1:17" x14ac:dyDescent="0.25">
      <c r="A181" s="14" t="s">
        <v>398</v>
      </c>
      <c r="B181" s="15" t="s">
        <v>375</v>
      </c>
      <c r="C181" s="17">
        <f t="shared" si="2"/>
        <v>77729.917444013903</v>
      </c>
      <c r="D181" s="18">
        <v>14658.489212527851</v>
      </c>
      <c r="E181" s="18">
        <v>6514.8840944568219</v>
      </c>
      <c r="F181" s="18">
        <v>14658.489212527851</v>
      </c>
      <c r="G181" s="18">
        <v>6644.04</v>
      </c>
      <c r="H181" s="18">
        <v>15635.721826696374</v>
      </c>
      <c r="I181" s="18">
        <v>1772.4780900000001</v>
      </c>
      <c r="J181" s="18">
        <v>1628.7210236142055</v>
      </c>
      <c r="K181" s="18">
        <v>2931.69784250557</v>
      </c>
      <c r="L181" s="18">
        <v>0</v>
      </c>
      <c r="M181" s="18">
        <v>8143.6051180710283</v>
      </c>
      <c r="N181" s="18">
        <v>2040.05</v>
      </c>
      <c r="O181" s="18">
        <v>873.01</v>
      </c>
      <c r="P181" s="18">
        <v>600.01</v>
      </c>
      <c r="Q181" s="18">
        <v>1628.7210236142055</v>
      </c>
    </row>
    <row r="182" spans="1:17" x14ac:dyDescent="0.25">
      <c r="A182" s="14" t="s">
        <v>399</v>
      </c>
      <c r="B182" s="15" t="s">
        <v>375</v>
      </c>
      <c r="C182" s="17">
        <f t="shared" si="2"/>
        <v>76027.892943928688</v>
      </c>
      <c r="D182" s="18">
        <v>14279.325338746496</v>
      </c>
      <c r="E182" s="18">
        <v>6346.3668172206644</v>
      </c>
      <c r="F182" s="18">
        <v>14279.325338746496</v>
      </c>
      <c r="G182" s="18">
        <v>6644.04</v>
      </c>
      <c r="H182" s="18">
        <v>15231.280361329595</v>
      </c>
      <c r="I182" s="18">
        <v>1772.4780900000001</v>
      </c>
      <c r="J182" s="18">
        <v>1586.5917043051661</v>
      </c>
      <c r="K182" s="18">
        <v>2855.8650677492988</v>
      </c>
      <c r="L182" s="18">
        <v>0</v>
      </c>
      <c r="M182" s="18">
        <v>7932.9585215258303</v>
      </c>
      <c r="N182" s="18">
        <v>2040.05</v>
      </c>
      <c r="O182" s="18">
        <v>873.01</v>
      </c>
      <c r="P182" s="18">
        <v>600.01</v>
      </c>
      <c r="Q182" s="18">
        <v>1586.5917043051661</v>
      </c>
    </row>
    <row r="183" spans="1:17" x14ac:dyDescent="0.25">
      <c r="A183" s="14" t="s">
        <v>197</v>
      </c>
      <c r="B183" s="15" t="s">
        <v>50</v>
      </c>
      <c r="C183" s="17">
        <f t="shared" si="2"/>
        <v>18942.280559999999</v>
      </c>
      <c r="D183" s="18">
        <v>11901.658800000001</v>
      </c>
      <c r="E183" s="18">
        <v>2816.2487039999996</v>
      </c>
      <c r="F183" s="18">
        <v>4224.3730559999995</v>
      </c>
      <c r="G183" s="18">
        <v>0</v>
      </c>
      <c r="H183" s="18">
        <v>0</v>
      </c>
      <c r="I183" s="18">
        <v>0</v>
      </c>
      <c r="J183" s="18">
        <v>0</v>
      </c>
      <c r="K183" s="18">
        <v>0</v>
      </c>
      <c r="L183" s="18">
        <v>0</v>
      </c>
      <c r="M183" s="18">
        <v>0</v>
      </c>
      <c r="N183" s="18">
        <v>0</v>
      </c>
      <c r="O183" s="18">
        <v>0</v>
      </c>
      <c r="P183" s="18">
        <v>0</v>
      </c>
      <c r="Q183" s="18">
        <v>0</v>
      </c>
    </row>
    <row r="184" spans="1:17" x14ac:dyDescent="0.25">
      <c r="A184" s="14" t="s">
        <v>400</v>
      </c>
      <c r="B184" s="15" t="s">
        <v>375</v>
      </c>
      <c r="C184" s="17">
        <f t="shared" si="2"/>
        <v>81729.174118965413</v>
      </c>
      <c r="D184" s="18">
        <v>15549.412729224972</v>
      </c>
      <c r="E184" s="18">
        <v>6910.8501018777661</v>
      </c>
      <c r="F184" s="18">
        <v>15549.412729224972</v>
      </c>
      <c r="G184" s="18">
        <v>6644.04</v>
      </c>
      <c r="H184" s="18">
        <v>16586.040244506636</v>
      </c>
      <c r="I184" s="18">
        <v>1772.4780900000001</v>
      </c>
      <c r="J184" s="18">
        <v>1727.7125254694415</v>
      </c>
      <c r="K184" s="18">
        <v>3109.8825458449946</v>
      </c>
      <c r="L184" s="18">
        <v>0</v>
      </c>
      <c r="M184" s="18">
        <v>8638.5626273472062</v>
      </c>
      <c r="N184" s="18">
        <v>2040.05</v>
      </c>
      <c r="O184" s="18">
        <v>873.01</v>
      </c>
      <c r="P184" s="18">
        <v>600.01</v>
      </c>
      <c r="Q184" s="18">
        <v>1727.7125254694415</v>
      </c>
    </row>
    <row r="185" spans="1:17" x14ac:dyDescent="0.25">
      <c r="A185" s="14" t="s">
        <v>401</v>
      </c>
      <c r="B185" s="15" t="s">
        <v>375</v>
      </c>
      <c r="C185" s="17">
        <f t="shared" si="2"/>
        <v>76027.892943928688</v>
      </c>
      <c r="D185" s="18">
        <v>14279.325338746496</v>
      </c>
      <c r="E185" s="18">
        <v>6346.3668172206644</v>
      </c>
      <c r="F185" s="18">
        <v>14279.325338746496</v>
      </c>
      <c r="G185" s="18">
        <v>6644.04</v>
      </c>
      <c r="H185" s="18">
        <v>15231.280361329595</v>
      </c>
      <c r="I185" s="18">
        <v>1772.4780900000001</v>
      </c>
      <c r="J185" s="18">
        <v>1586.5917043051661</v>
      </c>
      <c r="K185" s="18">
        <v>2855.8650677492988</v>
      </c>
      <c r="L185" s="18">
        <v>0</v>
      </c>
      <c r="M185" s="18">
        <v>7932.9585215258303</v>
      </c>
      <c r="N185" s="18">
        <v>2040.05</v>
      </c>
      <c r="O185" s="18">
        <v>873.01</v>
      </c>
      <c r="P185" s="18">
        <v>600.01</v>
      </c>
      <c r="Q185" s="18">
        <v>1586.5917043051661</v>
      </c>
    </row>
    <row r="186" spans="1:17" x14ac:dyDescent="0.25">
      <c r="A186" s="14" t="s">
        <v>198</v>
      </c>
      <c r="B186" s="15" t="s">
        <v>50</v>
      </c>
      <c r="C186" s="17">
        <f t="shared" si="2"/>
        <v>18280.738799999999</v>
      </c>
      <c r="D186" s="18">
        <v>11310.1788</v>
      </c>
      <c r="E186" s="18">
        <v>2788.2239999999997</v>
      </c>
      <c r="F186" s="18">
        <v>4182.3360000000002</v>
      </c>
      <c r="G186" s="18">
        <v>0</v>
      </c>
      <c r="H186" s="18">
        <v>0</v>
      </c>
      <c r="I186" s="18">
        <v>0</v>
      </c>
      <c r="J186" s="18">
        <v>0</v>
      </c>
      <c r="K186" s="18">
        <v>0</v>
      </c>
      <c r="L186" s="18">
        <v>0</v>
      </c>
      <c r="M186" s="18">
        <v>0</v>
      </c>
      <c r="N186" s="18">
        <v>0</v>
      </c>
      <c r="O186" s="18">
        <v>0</v>
      </c>
      <c r="P186" s="18">
        <v>0</v>
      </c>
      <c r="Q186" s="18">
        <v>0</v>
      </c>
    </row>
    <row r="187" spans="1:17" x14ac:dyDescent="0.25">
      <c r="A187" s="14" t="s">
        <v>198</v>
      </c>
      <c r="B187" s="15" t="s">
        <v>375</v>
      </c>
      <c r="C187" s="17">
        <f t="shared" si="2"/>
        <v>120179.14082684687</v>
      </c>
      <c r="D187" s="18">
        <v>24114.999372069848</v>
      </c>
      <c r="E187" s="18">
        <v>10717.777498697709</v>
      </c>
      <c r="F187" s="18">
        <v>24114.999372069848</v>
      </c>
      <c r="G187" s="18">
        <v>6644.04</v>
      </c>
      <c r="H187" s="18">
        <v>25722.665996874504</v>
      </c>
      <c r="I187" s="18">
        <v>1772.4780900000001</v>
      </c>
      <c r="J187" s="18">
        <v>2679.4443746744273</v>
      </c>
      <c r="K187" s="18">
        <v>4822.9998744139693</v>
      </c>
      <c r="L187" s="18">
        <v>0</v>
      </c>
      <c r="M187" s="18">
        <v>13397.221873372138</v>
      </c>
      <c r="N187" s="18">
        <v>2040.05</v>
      </c>
      <c r="O187" s="18">
        <v>873.01</v>
      </c>
      <c r="P187" s="18">
        <v>600.01</v>
      </c>
      <c r="Q187" s="18">
        <v>2679.4443746744273</v>
      </c>
    </row>
    <row r="188" spans="1:17" x14ac:dyDescent="0.25">
      <c r="A188" s="14" t="s">
        <v>199</v>
      </c>
      <c r="B188" s="15" t="s">
        <v>50</v>
      </c>
      <c r="C188" s="17">
        <f t="shared" si="2"/>
        <v>15657.238799999999</v>
      </c>
      <c r="D188" s="18">
        <v>9004.6787999999997</v>
      </c>
      <c r="E188" s="18">
        <v>2661.0239999999999</v>
      </c>
      <c r="F188" s="18">
        <v>3991.5360000000001</v>
      </c>
      <c r="G188" s="18">
        <v>0</v>
      </c>
      <c r="H188" s="18">
        <v>0</v>
      </c>
      <c r="I188" s="18">
        <v>0</v>
      </c>
      <c r="J188" s="18">
        <v>0</v>
      </c>
      <c r="K188" s="18">
        <v>0</v>
      </c>
      <c r="L188" s="18">
        <v>0</v>
      </c>
      <c r="M188" s="18">
        <v>0</v>
      </c>
      <c r="N188" s="18">
        <v>0</v>
      </c>
      <c r="O188" s="18">
        <v>0</v>
      </c>
      <c r="P188" s="18">
        <v>0</v>
      </c>
      <c r="Q188" s="18">
        <v>0</v>
      </c>
    </row>
    <row r="189" spans="1:17" x14ac:dyDescent="0.25">
      <c r="A189" s="14" t="s">
        <v>199</v>
      </c>
      <c r="B189" s="15" t="s">
        <v>375</v>
      </c>
      <c r="C189" s="17">
        <f t="shared" si="2"/>
        <v>114496.68659219066</v>
      </c>
      <c r="D189" s="18">
        <v>22849.106101973164</v>
      </c>
      <c r="E189" s="18">
        <v>10155.158267543628</v>
      </c>
      <c r="F189" s="18">
        <v>22849.106101973164</v>
      </c>
      <c r="G189" s="18">
        <v>6644.04</v>
      </c>
      <c r="H189" s="18">
        <v>24372.379842104707</v>
      </c>
      <c r="I189" s="18">
        <v>1772.4780900000001</v>
      </c>
      <c r="J189" s="18">
        <v>2538.7895668859069</v>
      </c>
      <c r="K189" s="18">
        <v>4569.8212203946323</v>
      </c>
      <c r="L189" s="18">
        <v>0</v>
      </c>
      <c r="M189" s="18">
        <v>12693.947834429535</v>
      </c>
      <c r="N189" s="18">
        <v>2040.05</v>
      </c>
      <c r="O189" s="18">
        <v>873.01</v>
      </c>
      <c r="P189" s="18">
        <v>600.01</v>
      </c>
      <c r="Q189" s="18">
        <v>2538.7895668859069</v>
      </c>
    </row>
    <row r="190" spans="1:17" x14ac:dyDescent="0.25">
      <c r="A190" s="14" t="s">
        <v>200</v>
      </c>
      <c r="B190" s="15" t="s">
        <v>50</v>
      </c>
      <c r="C190" s="17">
        <f t="shared" si="2"/>
        <v>12597.888000000001</v>
      </c>
      <c r="D190" s="18">
        <v>6298.9440000000004</v>
      </c>
      <c r="E190" s="18">
        <v>2519.5776000000005</v>
      </c>
      <c r="F190" s="18">
        <v>3779.3664000000003</v>
      </c>
      <c r="G190" s="18">
        <v>0</v>
      </c>
      <c r="H190" s="18">
        <v>0</v>
      </c>
      <c r="I190" s="18">
        <v>0</v>
      </c>
      <c r="J190" s="18">
        <v>0</v>
      </c>
      <c r="K190" s="18">
        <v>0</v>
      </c>
      <c r="L190" s="18">
        <v>0</v>
      </c>
      <c r="M190" s="18">
        <v>0</v>
      </c>
      <c r="N190" s="18">
        <v>0</v>
      </c>
      <c r="O190" s="18">
        <v>0</v>
      </c>
      <c r="P190" s="18">
        <v>0</v>
      </c>
      <c r="Q190" s="18">
        <v>0</v>
      </c>
    </row>
    <row r="191" spans="1:17" x14ac:dyDescent="0.25">
      <c r="A191" s="14" t="s">
        <v>200</v>
      </c>
      <c r="B191" s="15" t="s">
        <v>375</v>
      </c>
      <c r="C191" s="17">
        <f t="shared" si="2"/>
        <v>72482.555528792858</v>
      </c>
      <c r="D191" s="18">
        <v>13489.522449236034</v>
      </c>
      <c r="E191" s="18">
        <v>5995.34331077157</v>
      </c>
      <c r="F191" s="18">
        <v>13489.522449236034</v>
      </c>
      <c r="G191" s="18">
        <v>6644.04</v>
      </c>
      <c r="H191" s="18">
        <v>14388.823945851769</v>
      </c>
      <c r="I191" s="18">
        <v>1772.4780900000001</v>
      </c>
      <c r="J191" s="18">
        <v>1498.8358276928925</v>
      </c>
      <c r="K191" s="18">
        <v>2697.9044898472066</v>
      </c>
      <c r="L191" s="18">
        <v>0</v>
      </c>
      <c r="M191" s="18">
        <v>7494.179138464463</v>
      </c>
      <c r="N191" s="18">
        <v>2040.05</v>
      </c>
      <c r="O191" s="18">
        <v>873.01</v>
      </c>
      <c r="P191" s="18">
        <v>600.01</v>
      </c>
      <c r="Q191" s="18">
        <v>1498.8358276928925</v>
      </c>
    </row>
    <row r="192" spans="1:17" x14ac:dyDescent="0.25">
      <c r="A192" s="14" t="s">
        <v>201</v>
      </c>
      <c r="B192" s="15" t="s">
        <v>50</v>
      </c>
      <c r="C192" s="17">
        <f t="shared" si="2"/>
        <v>9397.5360000000001</v>
      </c>
      <c r="D192" s="18">
        <v>4698.768</v>
      </c>
      <c r="E192" s="18">
        <v>1879.5072</v>
      </c>
      <c r="F192" s="18">
        <v>2819.2608</v>
      </c>
      <c r="G192" s="18">
        <v>0</v>
      </c>
      <c r="H192" s="18">
        <v>0</v>
      </c>
      <c r="I192" s="18">
        <v>0</v>
      </c>
      <c r="J192" s="18">
        <v>0</v>
      </c>
      <c r="K192" s="18">
        <v>0</v>
      </c>
      <c r="L192" s="18">
        <v>0</v>
      </c>
      <c r="M192" s="18">
        <v>0</v>
      </c>
      <c r="N192" s="18">
        <v>0</v>
      </c>
      <c r="O192" s="18">
        <v>0</v>
      </c>
      <c r="P192" s="18">
        <v>0</v>
      </c>
      <c r="Q192" s="18">
        <v>0</v>
      </c>
    </row>
    <row r="193" spans="1:17" x14ac:dyDescent="0.25">
      <c r="A193" s="14" t="s">
        <v>201</v>
      </c>
      <c r="B193" s="15" t="s">
        <v>375</v>
      </c>
      <c r="C193" s="17">
        <f t="shared" si="2"/>
        <v>66892.854202249669</v>
      </c>
      <c r="D193" s="18">
        <v>12244.291955699182</v>
      </c>
      <c r="E193" s="18">
        <v>5441.9075358663031</v>
      </c>
      <c r="F193" s="18">
        <v>12244.291955699182</v>
      </c>
      <c r="G193" s="18">
        <v>6644.04</v>
      </c>
      <c r="H193" s="18">
        <v>13060.578086079127</v>
      </c>
      <c r="I193" s="18">
        <v>1772.4780900000001</v>
      </c>
      <c r="J193" s="18">
        <v>1360.4768839665758</v>
      </c>
      <c r="K193" s="18">
        <v>2448.8583911398364</v>
      </c>
      <c r="L193" s="18">
        <v>0</v>
      </c>
      <c r="M193" s="18">
        <v>6802.3844198328788</v>
      </c>
      <c r="N193" s="18">
        <v>2040.05</v>
      </c>
      <c r="O193" s="18">
        <v>873.01</v>
      </c>
      <c r="P193" s="18">
        <v>600.01</v>
      </c>
      <c r="Q193" s="18">
        <v>1360.4768839665758</v>
      </c>
    </row>
    <row r="194" spans="1:17" x14ac:dyDescent="0.25">
      <c r="A194" s="20" t="s">
        <v>202</v>
      </c>
      <c r="B194" s="15" t="s">
        <v>50</v>
      </c>
      <c r="C194" s="17">
        <f t="shared" si="2"/>
        <v>53145.6486</v>
      </c>
      <c r="D194" s="18">
        <v>39933.065699999999</v>
      </c>
      <c r="E194" s="18">
        <v>5285.03316</v>
      </c>
      <c r="F194" s="18">
        <v>7927.5497400000004</v>
      </c>
      <c r="G194" s="18">
        <v>0</v>
      </c>
      <c r="H194" s="18">
        <v>0</v>
      </c>
      <c r="I194" s="18">
        <v>0</v>
      </c>
      <c r="J194" s="18">
        <v>0</v>
      </c>
      <c r="K194" s="18">
        <v>0</v>
      </c>
      <c r="L194" s="18">
        <v>0</v>
      </c>
      <c r="M194" s="18">
        <v>0</v>
      </c>
      <c r="N194" s="18">
        <v>0</v>
      </c>
      <c r="O194" s="18">
        <v>0</v>
      </c>
      <c r="P194" s="18">
        <v>0</v>
      </c>
      <c r="Q194" s="18">
        <v>0</v>
      </c>
    </row>
    <row r="195" spans="1:17" x14ac:dyDescent="0.25">
      <c r="A195" s="20" t="s">
        <v>203</v>
      </c>
      <c r="B195" s="15" t="s">
        <v>50</v>
      </c>
      <c r="C195" s="17">
        <f t="shared" si="2"/>
        <v>47009.513099999996</v>
      </c>
      <c r="D195" s="18">
        <v>34465.092749999996</v>
      </c>
      <c r="E195" s="18">
        <v>5017.7681399999992</v>
      </c>
      <c r="F195" s="18">
        <v>7526.6522099999993</v>
      </c>
      <c r="G195" s="18">
        <v>0</v>
      </c>
      <c r="H195" s="18">
        <v>0</v>
      </c>
      <c r="I195" s="18">
        <v>0</v>
      </c>
      <c r="J195" s="18">
        <v>0</v>
      </c>
      <c r="K195" s="18">
        <v>0</v>
      </c>
      <c r="L195" s="18">
        <v>0</v>
      </c>
      <c r="M195" s="18">
        <v>0</v>
      </c>
      <c r="N195" s="18">
        <v>0</v>
      </c>
      <c r="O195" s="18">
        <v>0</v>
      </c>
      <c r="P195" s="18">
        <v>0</v>
      </c>
      <c r="Q195" s="18">
        <v>0</v>
      </c>
    </row>
    <row r="196" spans="1:17" x14ac:dyDescent="0.25">
      <c r="A196" s="20" t="s">
        <v>204</v>
      </c>
      <c r="B196" s="15" t="s">
        <v>50</v>
      </c>
      <c r="C196" s="17">
        <f t="shared" si="2"/>
        <v>43874.795249999996</v>
      </c>
      <c r="D196" s="18">
        <v>32126.727599999995</v>
      </c>
      <c r="E196" s="18">
        <v>4699.2270599999993</v>
      </c>
      <c r="F196" s="18">
        <v>7048.8405899999989</v>
      </c>
      <c r="G196" s="18">
        <v>0</v>
      </c>
      <c r="H196" s="18">
        <v>0</v>
      </c>
      <c r="I196" s="18">
        <v>0</v>
      </c>
      <c r="J196" s="18">
        <v>0</v>
      </c>
      <c r="K196" s="18">
        <v>0</v>
      </c>
      <c r="L196" s="18">
        <v>0</v>
      </c>
      <c r="M196" s="18">
        <v>0</v>
      </c>
      <c r="N196" s="18">
        <v>0</v>
      </c>
      <c r="O196" s="18">
        <v>0</v>
      </c>
      <c r="P196" s="18">
        <v>0</v>
      </c>
      <c r="Q196" s="18">
        <v>0</v>
      </c>
    </row>
    <row r="197" spans="1:17" x14ac:dyDescent="0.25">
      <c r="A197" s="14" t="s">
        <v>402</v>
      </c>
      <c r="B197" s="15" t="s">
        <v>375</v>
      </c>
      <c r="C197" s="17">
        <f t="shared" si="2"/>
        <v>72482.555528792858</v>
      </c>
      <c r="D197" s="18">
        <v>13489.522449236034</v>
      </c>
      <c r="E197" s="18">
        <v>5995.34331077157</v>
      </c>
      <c r="F197" s="18">
        <v>13489.522449236034</v>
      </c>
      <c r="G197" s="18">
        <v>6644.04</v>
      </c>
      <c r="H197" s="18">
        <v>14388.823945851769</v>
      </c>
      <c r="I197" s="18">
        <v>1772.4780900000001</v>
      </c>
      <c r="J197" s="18">
        <v>1498.8358276928925</v>
      </c>
      <c r="K197" s="18">
        <v>2697.9044898472066</v>
      </c>
      <c r="L197" s="18">
        <v>0</v>
      </c>
      <c r="M197" s="18">
        <v>7494.179138464463</v>
      </c>
      <c r="N197" s="18">
        <v>2040.05</v>
      </c>
      <c r="O197" s="18">
        <v>873.01</v>
      </c>
      <c r="P197" s="18">
        <v>600.01</v>
      </c>
      <c r="Q197" s="18">
        <v>1498.8358276928925</v>
      </c>
    </row>
    <row r="198" spans="1:17" x14ac:dyDescent="0.25">
      <c r="A198" s="14" t="s">
        <v>403</v>
      </c>
      <c r="B198" s="15" t="s">
        <v>375</v>
      </c>
      <c r="C198" s="17">
        <f t="shared" si="2"/>
        <v>90002.318984510435</v>
      </c>
      <c r="D198" s="18">
        <v>17392.440050757275</v>
      </c>
      <c r="E198" s="18">
        <v>7729.9733558921216</v>
      </c>
      <c r="F198" s="18">
        <v>17392.440050757275</v>
      </c>
      <c r="G198" s="18">
        <v>6644.04</v>
      </c>
      <c r="H198" s="18">
        <v>18551.936054141093</v>
      </c>
      <c r="I198" s="18">
        <v>1772.4780900000001</v>
      </c>
      <c r="J198" s="18">
        <v>1932.4933389730304</v>
      </c>
      <c r="K198" s="18">
        <v>3478.488010151455</v>
      </c>
      <c r="L198" s="18">
        <v>0</v>
      </c>
      <c r="M198" s="18">
        <v>9662.466694865152</v>
      </c>
      <c r="N198" s="18">
        <v>2040.05</v>
      </c>
      <c r="O198" s="18">
        <v>873.01</v>
      </c>
      <c r="P198" s="18">
        <v>600.01</v>
      </c>
      <c r="Q198" s="18">
        <v>1932.4933389730304</v>
      </c>
    </row>
    <row r="199" spans="1:17" x14ac:dyDescent="0.25">
      <c r="A199" s="14" t="s">
        <v>205</v>
      </c>
      <c r="B199" s="15" t="s">
        <v>50</v>
      </c>
      <c r="C199" s="17">
        <f t="shared" si="2"/>
        <v>160774.79071500001</v>
      </c>
      <c r="D199" s="18">
        <v>142676.45311500001</v>
      </c>
      <c r="E199" s="18">
        <v>7239.3350399999999</v>
      </c>
      <c r="F199" s="18">
        <v>10859.002559999999</v>
      </c>
      <c r="G199" s="18">
        <v>0</v>
      </c>
      <c r="H199" s="18">
        <v>0</v>
      </c>
      <c r="I199" s="18">
        <v>0</v>
      </c>
      <c r="J199" s="18">
        <v>0</v>
      </c>
      <c r="K199" s="18">
        <v>0</v>
      </c>
      <c r="L199" s="18">
        <v>0</v>
      </c>
      <c r="M199" s="18">
        <v>0</v>
      </c>
      <c r="N199" s="18">
        <v>0</v>
      </c>
      <c r="O199" s="18">
        <v>0</v>
      </c>
      <c r="P199" s="18">
        <v>0</v>
      </c>
      <c r="Q199" s="18">
        <v>0</v>
      </c>
    </row>
    <row r="200" spans="1:17" x14ac:dyDescent="0.25">
      <c r="A200" s="25" t="s">
        <v>206</v>
      </c>
      <c r="B200" s="15" t="s">
        <v>50</v>
      </c>
      <c r="C200" s="17">
        <f t="shared" si="2"/>
        <v>14195.85</v>
      </c>
      <c r="D200" s="18">
        <v>8052.09</v>
      </c>
      <c r="E200" s="18">
        <v>2457.5039999999999</v>
      </c>
      <c r="F200" s="18">
        <v>3686.2559999999999</v>
      </c>
      <c r="G200" s="18">
        <v>0</v>
      </c>
      <c r="H200" s="18">
        <v>0</v>
      </c>
      <c r="I200" s="18">
        <v>0</v>
      </c>
      <c r="J200" s="18">
        <v>0</v>
      </c>
      <c r="K200" s="18">
        <v>0</v>
      </c>
      <c r="L200" s="18">
        <v>0</v>
      </c>
      <c r="M200" s="18">
        <v>0</v>
      </c>
      <c r="N200" s="18">
        <v>0</v>
      </c>
      <c r="O200" s="18">
        <v>0</v>
      </c>
      <c r="P200" s="18">
        <v>0</v>
      </c>
      <c r="Q200" s="18">
        <v>0</v>
      </c>
    </row>
    <row r="201" spans="1:17" x14ac:dyDescent="0.25">
      <c r="A201" s="14" t="s">
        <v>206</v>
      </c>
      <c r="B201" s="15" t="s">
        <v>375</v>
      </c>
      <c r="C201" s="17">
        <f t="shared" si="2"/>
        <v>74396.685375549932</v>
      </c>
      <c r="D201" s="18">
        <v>13915.937514107658</v>
      </c>
      <c r="E201" s="18">
        <v>6184.8611173811805</v>
      </c>
      <c r="F201" s="18">
        <v>13915.937514107658</v>
      </c>
      <c r="G201" s="18">
        <v>6644.04</v>
      </c>
      <c r="H201" s="18">
        <v>14843.666681714834</v>
      </c>
      <c r="I201" s="18">
        <v>1772.4780900000001</v>
      </c>
      <c r="J201" s="18">
        <v>1546.2152793452951</v>
      </c>
      <c r="K201" s="18">
        <v>2783.1875028215313</v>
      </c>
      <c r="L201" s="18">
        <v>0</v>
      </c>
      <c r="M201" s="18">
        <v>7731.0763967264766</v>
      </c>
      <c r="N201" s="18">
        <v>2040.05</v>
      </c>
      <c r="O201" s="18">
        <v>873.01</v>
      </c>
      <c r="P201" s="18">
        <v>600.01</v>
      </c>
      <c r="Q201" s="18">
        <v>1546.2152793452951</v>
      </c>
    </row>
    <row r="202" spans="1:17" x14ac:dyDescent="0.25">
      <c r="A202" s="14" t="s">
        <v>404</v>
      </c>
      <c r="B202" s="15" t="s">
        <v>375</v>
      </c>
      <c r="C202" s="17">
        <f t="shared" ref="C202:C265" si="3">SUM(D202:Q202)</f>
        <v>69476.808588415093</v>
      </c>
      <c r="D202" s="18">
        <v>12819.925358557821</v>
      </c>
      <c r="E202" s="18">
        <v>5697.7446038034759</v>
      </c>
      <c r="F202" s="18">
        <v>12819.925358557821</v>
      </c>
      <c r="G202" s="18">
        <v>6644.04</v>
      </c>
      <c r="H202" s="18">
        <v>13674.587049128342</v>
      </c>
      <c r="I202" s="18">
        <v>1772.4780900000001</v>
      </c>
      <c r="J202" s="18">
        <v>1424.436150950869</v>
      </c>
      <c r="K202" s="18">
        <v>2563.9850717115642</v>
      </c>
      <c r="L202" s="18">
        <v>0</v>
      </c>
      <c r="M202" s="18">
        <v>7122.1807547543449</v>
      </c>
      <c r="N202" s="18">
        <v>2040.05</v>
      </c>
      <c r="O202" s="18">
        <v>873.01</v>
      </c>
      <c r="P202" s="18">
        <v>600.01</v>
      </c>
      <c r="Q202" s="18">
        <v>1424.436150950869</v>
      </c>
    </row>
    <row r="203" spans="1:17" x14ac:dyDescent="0.25">
      <c r="A203" s="14" t="s">
        <v>405</v>
      </c>
      <c r="B203" s="15" t="s">
        <v>375</v>
      </c>
      <c r="C203" s="17">
        <f t="shared" si="3"/>
        <v>81729.174118965413</v>
      </c>
      <c r="D203" s="18">
        <v>15549.412729224972</v>
      </c>
      <c r="E203" s="18">
        <v>6910.8501018777661</v>
      </c>
      <c r="F203" s="18">
        <v>15549.412729224972</v>
      </c>
      <c r="G203" s="18">
        <v>6644.04</v>
      </c>
      <c r="H203" s="18">
        <v>16586.040244506636</v>
      </c>
      <c r="I203" s="18">
        <v>1772.4780900000001</v>
      </c>
      <c r="J203" s="18">
        <v>1727.7125254694415</v>
      </c>
      <c r="K203" s="18">
        <v>3109.8825458449946</v>
      </c>
      <c r="L203" s="18">
        <v>0</v>
      </c>
      <c r="M203" s="18">
        <v>8638.5626273472062</v>
      </c>
      <c r="N203" s="18">
        <v>2040.05</v>
      </c>
      <c r="O203" s="18">
        <v>873.01</v>
      </c>
      <c r="P203" s="18">
        <v>600.01</v>
      </c>
      <c r="Q203" s="18">
        <v>1727.7125254694415</v>
      </c>
    </row>
    <row r="204" spans="1:17" x14ac:dyDescent="0.25">
      <c r="A204" s="14" t="s">
        <v>207</v>
      </c>
      <c r="B204" s="15" t="s">
        <v>50</v>
      </c>
      <c r="C204" s="17">
        <f t="shared" si="3"/>
        <v>17964.774000000005</v>
      </c>
      <c r="D204" s="18">
        <v>9631.1388000000024</v>
      </c>
      <c r="E204" s="18">
        <v>3333.4540800000004</v>
      </c>
      <c r="F204" s="18">
        <v>5000.1811200000002</v>
      </c>
      <c r="G204" s="18">
        <v>0</v>
      </c>
      <c r="H204" s="18">
        <v>0</v>
      </c>
      <c r="I204" s="18">
        <v>0</v>
      </c>
      <c r="J204" s="18">
        <v>0</v>
      </c>
      <c r="K204" s="18">
        <v>0</v>
      </c>
      <c r="L204" s="18">
        <v>0</v>
      </c>
      <c r="M204" s="18">
        <v>0</v>
      </c>
      <c r="N204" s="18">
        <v>0</v>
      </c>
      <c r="O204" s="18">
        <v>0</v>
      </c>
      <c r="P204" s="18">
        <v>0</v>
      </c>
      <c r="Q204" s="18">
        <v>0</v>
      </c>
    </row>
    <row r="205" spans="1:17" x14ac:dyDescent="0.25">
      <c r="A205" s="14" t="s">
        <v>208</v>
      </c>
      <c r="B205" s="15" t="s">
        <v>50</v>
      </c>
      <c r="C205" s="17">
        <f t="shared" si="3"/>
        <v>29060.137439999999</v>
      </c>
      <c r="D205" s="18">
        <v>20284.583999999995</v>
      </c>
      <c r="E205" s="18">
        <v>3510.2213760000004</v>
      </c>
      <c r="F205" s="18">
        <v>5265.3320640000002</v>
      </c>
      <c r="G205" s="18">
        <v>0</v>
      </c>
      <c r="H205" s="18">
        <v>0</v>
      </c>
      <c r="I205" s="18">
        <v>0</v>
      </c>
      <c r="J205" s="18">
        <v>0</v>
      </c>
      <c r="K205" s="18">
        <v>0</v>
      </c>
      <c r="L205" s="18">
        <v>0</v>
      </c>
      <c r="M205" s="18">
        <v>0</v>
      </c>
      <c r="N205" s="18">
        <v>0</v>
      </c>
      <c r="O205" s="18">
        <v>0</v>
      </c>
      <c r="P205" s="18">
        <v>0</v>
      </c>
      <c r="Q205" s="18">
        <v>0</v>
      </c>
    </row>
    <row r="206" spans="1:17" x14ac:dyDescent="0.25">
      <c r="A206" s="14" t="s">
        <v>209</v>
      </c>
      <c r="B206" s="15" t="s">
        <v>50</v>
      </c>
      <c r="C206" s="17">
        <f t="shared" si="3"/>
        <v>17487.214320000003</v>
      </c>
      <c r="D206" s="18">
        <v>9631.1388000000024</v>
      </c>
      <c r="E206" s="18">
        <v>3142.4302080000002</v>
      </c>
      <c r="F206" s="18">
        <v>4713.6453120000006</v>
      </c>
      <c r="G206" s="18">
        <v>0</v>
      </c>
      <c r="H206" s="18">
        <v>0</v>
      </c>
      <c r="I206" s="18">
        <v>0</v>
      </c>
      <c r="J206" s="18">
        <v>0</v>
      </c>
      <c r="K206" s="18">
        <v>0</v>
      </c>
      <c r="L206" s="18">
        <v>0</v>
      </c>
      <c r="M206" s="18">
        <v>0</v>
      </c>
      <c r="N206" s="18">
        <v>0</v>
      </c>
      <c r="O206" s="18">
        <v>0</v>
      </c>
      <c r="P206" s="18">
        <v>0</v>
      </c>
      <c r="Q206" s="18">
        <v>0</v>
      </c>
    </row>
    <row r="207" spans="1:17" x14ac:dyDescent="0.25">
      <c r="A207" s="14" t="s">
        <v>210</v>
      </c>
      <c r="B207" s="15" t="s">
        <v>50</v>
      </c>
      <c r="C207" s="17">
        <f t="shared" si="3"/>
        <v>18531.857040000003</v>
      </c>
      <c r="D207" s="18">
        <v>11901.658800000001</v>
      </c>
      <c r="E207" s="18">
        <v>2652.0792959999999</v>
      </c>
      <c r="F207" s="18">
        <v>3978.1189439999998</v>
      </c>
      <c r="G207" s="18">
        <v>0</v>
      </c>
      <c r="H207" s="18">
        <v>0</v>
      </c>
      <c r="I207" s="18">
        <v>0</v>
      </c>
      <c r="J207" s="18">
        <v>0</v>
      </c>
      <c r="K207" s="18">
        <v>0</v>
      </c>
      <c r="L207" s="18">
        <v>0</v>
      </c>
      <c r="M207" s="18">
        <v>0</v>
      </c>
      <c r="N207" s="18">
        <v>0</v>
      </c>
      <c r="O207" s="18">
        <v>0</v>
      </c>
      <c r="P207" s="18">
        <v>0</v>
      </c>
      <c r="Q207" s="18">
        <v>0</v>
      </c>
    </row>
    <row r="208" spans="1:17" x14ac:dyDescent="0.25">
      <c r="A208" s="14" t="s">
        <v>211</v>
      </c>
      <c r="B208" s="15" t="s">
        <v>50</v>
      </c>
      <c r="C208" s="17">
        <f t="shared" si="3"/>
        <v>17215.93965</v>
      </c>
      <c r="D208" s="18">
        <v>11000.1288</v>
      </c>
      <c r="E208" s="18">
        <v>2486.3243400000001</v>
      </c>
      <c r="F208" s="18">
        <v>3729.4865100000002</v>
      </c>
      <c r="G208" s="18">
        <v>0</v>
      </c>
      <c r="H208" s="18">
        <v>0</v>
      </c>
      <c r="I208" s="18">
        <v>0</v>
      </c>
      <c r="J208" s="18">
        <v>0</v>
      </c>
      <c r="K208" s="18">
        <v>0</v>
      </c>
      <c r="L208" s="18">
        <v>0</v>
      </c>
      <c r="M208" s="18">
        <v>0</v>
      </c>
      <c r="N208" s="18">
        <v>0</v>
      </c>
      <c r="O208" s="18">
        <v>0</v>
      </c>
      <c r="P208" s="18">
        <v>0</v>
      </c>
      <c r="Q208" s="18">
        <v>0</v>
      </c>
    </row>
    <row r="209" spans="1:17" x14ac:dyDescent="0.25">
      <c r="A209" s="14" t="s">
        <v>212</v>
      </c>
      <c r="B209" s="15" t="s">
        <v>50</v>
      </c>
      <c r="C209" s="17">
        <f t="shared" si="3"/>
        <v>15472.094724444445</v>
      </c>
      <c r="D209" s="18">
        <v>9631.1388000000024</v>
      </c>
      <c r="E209" s="18">
        <v>2336.3823697777771</v>
      </c>
      <c r="F209" s="18">
        <v>3504.573554666666</v>
      </c>
      <c r="G209" s="18">
        <v>0</v>
      </c>
      <c r="H209" s="18">
        <v>0</v>
      </c>
      <c r="I209" s="18">
        <v>0</v>
      </c>
      <c r="J209" s="18">
        <v>0</v>
      </c>
      <c r="K209" s="18">
        <v>0</v>
      </c>
      <c r="L209" s="18">
        <v>0</v>
      </c>
      <c r="M209" s="18">
        <v>0</v>
      </c>
      <c r="N209" s="18">
        <v>0</v>
      </c>
      <c r="O209" s="18">
        <v>0</v>
      </c>
      <c r="P209" s="18">
        <v>0</v>
      </c>
      <c r="Q209" s="18">
        <v>0</v>
      </c>
    </row>
    <row r="210" spans="1:17" x14ac:dyDescent="0.25">
      <c r="A210" s="14" t="s">
        <v>213</v>
      </c>
      <c r="B210" s="15" t="s">
        <v>50</v>
      </c>
      <c r="C210" s="17">
        <f t="shared" si="3"/>
        <v>26003.674080000004</v>
      </c>
      <c r="D210" s="18">
        <v>17687.796000000002</v>
      </c>
      <c r="E210" s="18">
        <v>3326.3512320000004</v>
      </c>
      <c r="F210" s="18">
        <v>4989.5268480000004</v>
      </c>
      <c r="G210" s="18">
        <v>0</v>
      </c>
      <c r="H210" s="18">
        <v>0</v>
      </c>
      <c r="I210" s="18">
        <v>0</v>
      </c>
      <c r="J210" s="18">
        <v>0</v>
      </c>
      <c r="K210" s="18">
        <v>0</v>
      </c>
      <c r="L210" s="18">
        <v>0</v>
      </c>
      <c r="M210" s="18">
        <v>0</v>
      </c>
      <c r="N210" s="18">
        <v>0</v>
      </c>
      <c r="O210" s="18">
        <v>0</v>
      </c>
      <c r="P210" s="18">
        <v>0</v>
      </c>
      <c r="Q210" s="18">
        <v>0</v>
      </c>
    </row>
    <row r="211" spans="1:17" x14ac:dyDescent="0.25">
      <c r="A211" s="14" t="s">
        <v>214</v>
      </c>
      <c r="B211" s="15" t="s">
        <v>50</v>
      </c>
      <c r="C211" s="17">
        <f t="shared" si="3"/>
        <v>19255.57416</v>
      </c>
      <c r="D211" s="18">
        <v>14378.8788</v>
      </c>
      <c r="E211" s="18">
        <v>1950.6781440000004</v>
      </c>
      <c r="F211" s="18">
        <v>2926.0172160000006</v>
      </c>
      <c r="G211" s="18">
        <v>0</v>
      </c>
      <c r="H211" s="18">
        <v>0</v>
      </c>
      <c r="I211" s="18">
        <v>0</v>
      </c>
      <c r="J211" s="18">
        <v>0</v>
      </c>
      <c r="K211" s="18">
        <v>0</v>
      </c>
      <c r="L211" s="18">
        <v>0</v>
      </c>
      <c r="M211" s="18">
        <v>0</v>
      </c>
      <c r="N211" s="18">
        <v>0</v>
      </c>
      <c r="O211" s="18">
        <v>0</v>
      </c>
      <c r="P211" s="18">
        <v>0</v>
      </c>
      <c r="Q211" s="18">
        <v>0</v>
      </c>
    </row>
    <row r="212" spans="1:17" x14ac:dyDescent="0.25">
      <c r="A212" s="14" t="s">
        <v>406</v>
      </c>
      <c r="B212" s="15" t="s">
        <v>375</v>
      </c>
      <c r="C212" s="17">
        <f t="shared" si="3"/>
        <v>84107.586678958614</v>
      </c>
      <c r="D212" s="18">
        <v>16079.257111401677</v>
      </c>
      <c r="E212" s="18">
        <v>7146.3364939563007</v>
      </c>
      <c r="F212" s="18">
        <v>16079.257111401677</v>
      </c>
      <c r="G212" s="18">
        <v>6644.04</v>
      </c>
      <c r="H212" s="18">
        <v>17151.207585495122</v>
      </c>
      <c r="I212" s="18">
        <v>1772.4780900000001</v>
      </c>
      <c r="J212" s="18">
        <v>1786.5841234890752</v>
      </c>
      <c r="K212" s="18">
        <v>3215.8514222803351</v>
      </c>
      <c r="L212" s="18">
        <v>0</v>
      </c>
      <c r="M212" s="18">
        <v>8932.9206174453757</v>
      </c>
      <c r="N212" s="18">
        <v>2040.05</v>
      </c>
      <c r="O212" s="18">
        <v>873.01</v>
      </c>
      <c r="P212" s="18">
        <v>600.01</v>
      </c>
      <c r="Q212" s="18">
        <v>1786.5841234890752</v>
      </c>
    </row>
    <row r="213" spans="1:17" x14ac:dyDescent="0.25">
      <c r="A213" s="14" t="s">
        <v>215</v>
      </c>
      <c r="B213" s="15" t="s">
        <v>50</v>
      </c>
      <c r="C213" s="17">
        <f t="shared" si="3"/>
        <v>14515.618800000004</v>
      </c>
      <c r="D213" s="18">
        <v>7812.1788000000024</v>
      </c>
      <c r="E213" s="18">
        <v>2681.3760000000007</v>
      </c>
      <c r="F213" s="18">
        <v>4022.0640000000012</v>
      </c>
      <c r="G213" s="18">
        <v>0</v>
      </c>
      <c r="H213" s="18">
        <v>0</v>
      </c>
      <c r="I213" s="18">
        <v>0</v>
      </c>
      <c r="J213" s="18">
        <v>0</v>
      </c>
      <c r="K213" s="18">
        <v>0</v>
      </c>
      <c r="L213" s="18">
        <v>0</v>
      </c>
      <c r="M213" s="18">
        <v>0</v>
      </c>
      <c r="N213" s="18">
        <v>0</v>
      </c>
      <c r="O213" s="18">
        <v>0</v>
      </c>
      <c r="P213" s="18">
        <v>0</v>
      </c>
      <c r="Q213" s="18">
        <v>0</v>
      </c>
    </row>
    <row r="214" spans="1:17" x14ac:dyDescent="0.25">
      <c r="A214" s="14" t="s">
        <v>215</v>
      </c>
      <c r="B214" s="15" t="s">
        <v>375</v>
      </c>
      <c r="C214" s="17">
        <f t="shared" si="3"/>
        <v>72482.555528792858</v>
      </c>
      <c r="D214" s="18">
        <v>13489.522449236034</v>
      </c>
      <c r="E214" s="18">
        <v>5995.34331077157</v>
      </c>
      <c r="F214" s="18">
        <v>13489.522449236034</v>
      </c>
      <c r="G214" s="18">
        <v>6644.04</v>
      </c>
      <c r="H214" s="18">
        <v>14388.823945851769</v>
      </c>
      <c r="I214" s="18">
        <v>1772.4780900000001</v>
      </c>
      <c r="J214" s="18">
        <v>1498.8358276928925</v>
      </c>
      <c r="K214" s="18">
        <v>2697.9044898472066</v>
      </c>
      <c r="L214" s="18">
        <v>0</v>
      </c>
      <c r="M214" s="18">
        <v>7494.179138464463</v>
      </c>
      <c r="N214" s="18">
        <v>2040.05</v>
      </c>
      <c r="O214" s="18">
        <v>873.01</v>
      </c>
      <c r="P214" s="18">
        <v>600.01</v>
      </c>
      <c r="Q214" s="18">
        <v>1498.8358276928925</v>
      </c>
    </row>
    <row r="215" spans="1:17" x14ac:dyDescent="0.25">
      <c r="A215" s="14" t="s">
        <v>216</v>
      </c>
      <c r="B215" s="15" t="s">
        <v>50</v>
      </c>
      <c r="C215" s="17">
        <f t="shared" si="3"/>
        <v>12287.519999999999</v>
      </c>
      <c r="D215" s="18">
        <v>6143.7599999999993</v>
      </c>
      <c r="E215" s="18">
        <v>2457.5039999999999</v>
      </c>
      <c r="F215" s="18">
        <v>3686.2559999999999</v>
      </c>
      <c r="G215" s="18">
        <v>0</v>
      </c>
      <c r="H215" s="18">
        <v>0</v>
      </c>
      <c r="I215" s="18">
        <v>0</v>
      </c>
      <c r="J215" s="18">
        <v>0</v>
      </c>
      <c r="K215" s="18">
        <v>0</v>
      </c>
      <c r="L215" s="18">
        <v>0</v>
      </c>
      <c r="M215" s="18">
        <v>0</v>
      </c>
      <c r="N215" s="18">
        <v>0</v>
      </c>
      <c r="O215" s="18">
        <v>0</v>
      </c>
      <c r="P215" s="18">
        <v>0</v>
      </c>
      <c r="Q215" s="18">
        <v>0</v>
      </c>
    </row>
    <row r="216" spans="1:17" x14ac:dyDescent="0.25">
      <c r="A216" s="14" t="s">
        <v>216</v>
      </c>
      <c r="B216" s="15" t="s">
        <v>375</v>
      </c>
      <c r="C216" s="17">
        <f t="shared" si="3"/>
        <v>69476.808588415093</v>
      </c>
      <c r="D216" s="18">
        <v>12819.925358557821</v>
      </c>
      <c r="E216" s="18">
        <v>5697.7446038034759</v>
      </c>
      <c r="F216" s="18">
        <v>12819.925358557821</v>
      </c>
      <c r="G216" s="18">
        <v>6644.04</v>
      </c>
      <c r="H216" s="18">
        <v>13674.587049128342</v>
      </c>
      <c r="I216" s="18">
        <v>1772.4780900000001</v>
      </c>
      <c r="J216" s="18">
        <v>1424.436150950869</v>
      </c>
      <c r="K216" s="18">
        <v>2563.9850717115642</v>
      </c>
      <c r="L216" s="18">
        <v>0</v>
      </c>
      <c r="M216" s="18">
        <v>7122.1807547543449</v>
      </c>
      <c r="N216" s="18">
        <v>2040.05</v>
      </c>
      <c r="O216" s="18">
        <v>873.01</v>
      </c>
      <c r="P216" s="18">
        <v>600.01</v>
      </c>
      <c r="Q216" s="18">
        <v>1424.436150950869</v>
      </c>
    </row>
    <row r="217" spans="1:17" x14ac:dyDescent="0.25">
      <c r="A217" s="14" t="s">
        <v>217</v>
      </c>
      <c r="B217" s="15" t="s">
        <v>50</v>
      </c>
      <c r="C217" s="17">
        <f t="shared" si="3"/>
        <v>7977.9840000000022</v>
      </c>
      <c r="D217" s="18">
        <v>3988.9920000000006</v>
      </c>
      <c r="E217" s="18">
        <v>1595.5968000000003</v>
      </c>
      <c r="F217" s="18">
        <v>2393.3952000000004</v>
      </c>
      <c r="G217" s="18">
        <v>0</v>
      </c>
      <c r="H217" s="18">
        <v>0</v>
      </c>
      <c r="I217" s="18">
        <v>0</v>
      </c>
      <c r="J217" s="18">
        <v>0</v>
      </c>
      <c r="K217" s="18">
        <v>0</v>
      </c>
      <c r="L217" s="18">
        <v>0</v>
      </c>
      <c r="M217" s="18">
        <v>0</v>
      </c>
      <c r="N217" s="18">
        <v>0</v>
      </c>
      <c r="O217" s="18">
        <v>0</v>
      </c>
      <c r="P217" s="18">
        <v>0</v>
      </c>
      <c r="Q217" s="18">
        <v>0</v>
      </c>
    </row>
    <row r="218" spans="1:17" x14ac:dyDescent="0.25">
      <c r="A218" s="24" t="s">
        <v>218</v>
      </c>
      <c r="B218" s="15" t="s">
        <v>50</v>
      </c>
      <c r="C218" s="17">
        <f t="shared" si="3"/>
        <v>16765.595999999998</v>
      </c>
      <c r="D218" s="18">
        <v>10023.995999999999</v>
      </c>
      <c r="E218" s="18">
        <v>2696.64</v>
      </c>
      <c r="F218" s="18">
        <v>4044.96</v>
      </c>
      <c r="G218" s="18">
        <v>0</v>
      </c>
      <c r="H218" s="18">
        <v>0</v>
      </c>
      <c r="I218" s="18">
        <v>0</v>
      </c>
      <c r="J218" s="18">
        <v>0</v>
      </c>
      <c r="K218" s="18">
        <v>0</v>
      </c>
      <c r="L218" s="18">
        <v>0</v>
      </c>
      <c r="M218" s="18">
        <v>0</v>
      </c>
      <c r="N218" s="18">
        <v>0</v>
      </c>
      <c r="O218" s="18">
        <v>0</v>
      </c>
      <c r="P218" s="18">
        <v>0</v>
      </c>
      <c r="Q218" s="18">
        <v>0</v>
      </c>
    </row>
    <row r="219" spans="1:17" x14ac:dyDescent="0.25">
      <c r="A219" s="14" t="s">
        <v>219</v>
      </c>
      <c r="B219" s="15" t="s">
        <v>50</v>
      </c>
      <c r="C219" s="17">
        <f t="shared" si="3"/>
        <v>13280.316000000001</v>
      </c>
      <c r="D219" s="18">
        <v>7549.9560000000001</v>
      </c>
      <c r="E219" s="18">
        <v>2292.1440000000002</v>
      </c>
      <c r="F219" s="18">
        <v>3438.2160000000003</v>
      </c>
      <c r="G219" s="18">
        <v>0</v>
      </c>
      <c r="H219" s="18">
        <v>0</v>
      </c>
      <c r="I219" s="18">
        <v>0</v>
      </c>
      <c r="J219" s="18">
        <v>0</v>
      </c>
      <c r="K219" s="18">
        <v>0</v>
      </c>
      <c r="L219" s="18">
        <v>0</v>
      </c>
      <c r="M219" s="18">
        <v>0</v>
      </c>
      <c r="N219" s="18">
        <v>0</v>
      </c>
      <c r="O219" s="18">
        <v>0</v>
      </c>
      <c r="P219" s="18">
        <v>0</v>
      </c>
      <c r="Q219" s="18">
        <v>0</v>
      </c>
    </row>
    <row r="220" spans="1:17" x14ac:dyDescent="0.25">
      <c r="A220" s="14" t="s">
        <v>407</v>
      </c>
      <c r="B220" s="15" t="s">
        <v>375</v>
      </c>
      <c r="C220" s="17">
        <f t="shared" si="3"/>
        <v>92659.853889961087</v>
      </c>
      <c r="D220" s="18">
        <v>17984.465153456676</v>
      </c>
      <c r="E220" s="18">
        <v>7993.0956237585233</v>
      </c>
      <c r="F220" s="18">
        <v>17984.465153456676</v>
      </c>
      <c r="G220" s="18">
        <v>6644.04</v>
      </c>
      <c r="H220" s="18">
        <v>19183.429497020457</v>
      </c>
      <c r="I220" s="18">
        <v>1772.4780900000001</v>
      </c>
      <c r="J220" s="18">
        <v>1998.2739059396308</v>
      </c>
      <c r="K220" s="18">
        <v>3596.8930306913358</v>
      </c>
      <c r="L220" s="18">
        <v>0</v>
      </c>
      <c r="M220" s="18">
        <v>9991.369529698155</v>
      </c>
      <c r="N220" s="18">
        <v>2040.05</v>
      </c>
      <c r="O220" s="18">
        <v>873.01</v>
      </c>
      <c r="P220" s="18">
        <v>600.01</v>
      </c>
      <c r="Q220" s="18">
        <v>1998.2739059396308</v>
      </c>
    </row>
    <row r="221" spans="1:17" x14ac:dyDescent="0.25">
      <c r="A221" s="14" t="s">
        <v>408</v>
      </c>
      <c r="B221" s="15" t="s">
        <v>375</v>
      </c>
      <c r="C221" s="17">
        <f t="shared" si="3"/>
        <v>90002.318984510435</v>
      </c>
      <c r="D221" s="18">
        <v>17392.440050757275</v>
      </c>
      <c r="E221" s="18">
        <v>7729.9733558921216</v>
      </c>
      <c r="F221" s="18">
        <v>17392.440050757275</v>
      </c>
      <c r="G221" s="18">
        <v>6644.04</v>
      </c>
      <c r="H221" s="18">
        <v>18551.936054141093</v>
      </c>
      <c r="I221" s="18">
        <v>1772.4780900000001</v>
      </c>
      <c r="J221" s="18">
        <v>1932.4933389730304</v>
      </c>
      <c r="K221" s="18">
        <v>3478.488010151455</v>
      </c>
      <c r="L221" s="18">
        <v>0</v>
      </c>
      <c r="M221" s="18">
        <v>9662.466694865152</v>
      </c>
      <c r="N221" s="18">
        <v>2040.05</v>
      </c>
      <c r="O221" s="18">
        <v>873.01</v>
      </c>
      <c r="P221" s="18">
        <v>600.01</v>
      </c>
      <c r="Q221" s="18">
        <v>1932.4933389730304</v>
      </c>
    </row>
    <row r="222" spans="1:17" x14ac:dyDescent="0.25">
      <c r="A222" s="14" t="s">
        <v>220</v>
      </c>
      <c r="B222" s="15" t="s">
        <v>50</v>
      </c>
      <c r="C222" s="17">
        <f t="shared" si="3"/>
        <v>23477.38032</v>
      </c>
      <c r="D222" s="18">
        <v>14482.356</v>
      </c>
      <c r="E222" s="18">
        <v>3598.009728</v>
      </c>
      <c r="F222" s="18">
        <v>5397.0145920000004</v>
      </c>
      <c r="G222" s="18">
        <v>0</v>
      </c>
      <c r="H222" s="18">
        <v>0</v>
      </c>
      <c r="I222" s="18">
        <v>0</v>
      </c>
      <c r="J222" s="18">
        <v>0</v>
      </c>
      <c r="K222" s="18">
        <v>0</v>
      </c>
      <c r="L222" s="18">
        <v>0</v>
      </c>
      <c r="M222" s="18">
        <v>0</v>
      </c>
      <c r="N222" s="18">
        <v>0</v>
      </c>
      <c r="O222" s="18">
        <v>0</v>
      </c>
      <c r="P222" s="18">
        <v>0</v>
      </c>
      <c r="Q222" s="18">
        <v>0</v>
      </c>
    </row>
    <row r="223" spans="1:17" x14ac:dyDescent="0.25">
      <c r="A223" s="14" t="s">
        <v>409</v>
      </c>
      <c r="B223" s="15" t="s">
        <v>375</v>
      </c>
      <c r="C223" s="17">
        <f t="shared" si="3"/>
        <v>81729.174118965413</v>
      </c>
      <c r="D223" s="18">
        <v>15549.412729224972</v>
      </c>
      <c r="E223" s="18">
        <v>6910.8501018777661</v>
      </c>
      <c r="F223" s="18">
        <v>15549.412729224972</v>
      </c>
      <c r="G223" s="18">
        <v>6644.04</v>
      </c>
      <c r="H223" s="18">
        <v>16586.040244506636</v>
      </c>
      <c r="I223" s="18">
        <v>1772.4780900000001</v>
      </c>
      <c r="J223" s="18">
        <v>1727.7125254694415</v>
      </c>
      <c r="K223" s="18">
        <v>3109.8825458449946</v>
      </c>
      <c r="L223" s="18">
        <v>0</v>
      </c>
      <c r="M223" s="18">
        <v>8638.5626273472062</v>
      </c>
      <c r="N223" s="18">
        <v>2040.05</v>
      </c>
      <c r="O223" s="18">
        <v>873.01</v>
      </c>
      <c r="P223" s="18">
        <v>600.01</v>
      </c>
      <c r="Q223" s="18">
        <v>1727.7125254694415</v>
      </c>
    </row>
    <row r="224" spans="1:17" x14ac:dyDescent="0.25">
      <c r="A224" s="14" t="s">
        <v>221</v>
      </c>
      <c r="B224" s="15" t="s">
        <v>50</v>
      </c>
      <c r="C224" s="17">
        <f t="shared" si="3"/>
        <v>20977.480559999996</v>
      </c>
      <c r="D224" s="18">
        <v>12935.540399999998</v>
      </c>
      <c r="E224" s="18">
        <v>3216.7760639999997</v>
      </c>
      <c r="F224" s="18">
        <v>4825.1640959999995</v>
      </c>
      <c r="G224" s="18">
        <v>0</v>
      </c>
      <c r="H224" s="18">
        <v>0</v>
      </c>
      <c r="I224" s="18">
        <v>0</v>
      </c>
      <c r="J224" s="18">
        <v>0</v>
      </c>
      <c r="K224" s="18">
        <v>0</v>
      </c>
      <c r="L224" s="18">
        <v>0</v>
      </c>
      <c r="M224" s="18">
        <v>0</v>
      </c>
      <c r="N224" s="18">
        <v>0</v>
      </c>
      <c r="O224" s="18">
        <v>0</v>
      </c>
      <c r="P224" s="18">
        <v>0</v>
      </c>
      <c r="Q224" s="18">
        <v>0</v>
      </c>
    </row>
    <row r="225" spans="1:17" x14ac:dyDescent="0.25">
      <c r="A225" s="14" t="s">
        <v>410</v>
      </c>
      <c r="B225" s="15" t="s">
        <v>375</v>
      </c>
      <c r="C225" s="17">
        <f t="shared" si="3"/>
        <v>74396.685375549932</v>
      </c>
      <c r="D225" s="18">
        <v>13915.937514107658</v>
      </c>
      <c r="E225" s="18">
        <v>6184.8611173811805</v>
      </c>
      <c r="F225" s="18">
        <v>13915.937514107658</v>
      </c>
      <c r="G225" s="18">
        <v>6644.04</v>
      </c>
      <c r="H225" s="18">
        <v>14843.666681714834</v>
      </c>
      <c r="I225" s="18">
        <v>1772.4780900000001</v>
      </c>
      <c r="J225" s="18">
        <v>1546.2152793452951</v>
      </c>
      <c r="K225" s="18">
        <v>2783.1875028215313</v>
      </c>
      <c r="L225" s="18">
        <v>0</v>
      </c>
      <c r="M225" s="18">
        <v>7731.0763967264766</v>
      </c>
      <c r="N225" s="18">
        <v>2040.05</v>
      </c>
      <c r="O225" s="18">
        <v>873.01</v>
      </c>
      <c r="P225" s="18">
        <v>600.01</v>
      </c>
      <c r="Q225" s="18">
        <v>1546.2152793452951</v>
      </c>
    </row>
    <row r="226" spans="1:17" x14ac:dyDescent="0.25">
      <c r="A226" s="14" t="s">
        <v>411</v>
      </c>
      <c r="B226" s="15" t="s">
        <v>375</v>
      </c>
      <c r="C226" s="17">
        <f t="shared" si="3"/>
        <v>116423.59803149957</v>
      </c>
      <c r="D226" s="18">
        <v>23278.368551324165</v>
      </c>
      <c r="E226" s="18">
        <v>10345.941578366295</v>
      </c>
      <c r="F226" s="18">
        <v>23278.368551324165</v>
      </c>
      <c r="G226" s="18">
        <v>6644.04</v>
      </c>
      <c r="H226" s="18">
        <v>24830.259788079111</v>
      </c>
      <c r="I226" s="18">
        <v>1772.4780900000001</v>
      </c>
      <c r="J226" s="18">
        <v>2586.4853945915738</v>
      </c>
      <c r="K226" s="18">
        <v>4655.6737102648331</v>
      </c>
      <c r="L226" s="18">
        <v>0</v>
      </c>
      <c r="M226" s="18">
        <v>12932.42697295787</v>
      </c>
      <c r="N226" s="18">
        <v>2040.05</v>
      </c>
      <c r="O226" s="18">
        <v>873.01</v>
      </c>
      <c r="P226" s="18">
        <v>600.01</v>
      </c>
      <c r="Q226" s="18">
        <v>2586.4853945915738</v>
      </c>
    </row>
    <row r="227" spans="1:17" x14ac:dyDescent="0.25">
      <c r="A227" s="23" t="s">
        <v>222</v>
      </c>
      <c r="B227" s="15" t="s">
        <v>50</v>
      </c>
      <c r="C227" s="17">
        <f t="shared" si="3"/>
        <v>45226.255156499996</v>
      </c>
      <c r="D227" s="18">
        <v>33970.097236499991</v>
      </c>
      <c r="E227" s="18">
        <v>4502.4631680000002</v>
      </c>
      <c r="F227" s="18">
        <v>6753.6947520000003</v>
      </c>
      <c r="G227" s="18">
        <v>0</v>
      </c>
      <c r="H227" s="18">
        <v>0</v>
      </c>
      <c r="I227" s="18">
        <v>0</v>
      </c>
      <c r="J227" s="18">
        <v>0</v>
      </c>
      <c r="K227" s="18">
        <v>0</v>
      </c>
      <c r="L227" s="18">
        <v>0</v>
      </c>
      <c r="M227" s="18">
        <v>0</v>
      </c>
      <c r="N227" s="18">
        <v>0</v>
      </c>
      <c r="O227" s="18">
        <v>0</v>
      </c>
      <c r="P227" s="18">
        <v>0</v>
      </c>
      <c r="Q227" s="18">
        <v>0</v>
      </c>
    </row>
    <row r="228" spans="1:17" x14ac:dyDescent="0.25">
      <c r="A228" s="14" t="s">
        <v>223</v>
      </c>
      <c r="B228" s="15" t="s">
        <v>50</v>
      </c>
      <c r="C228" s="17">
        <f t="shared" si="3"/>
        <v>36678.22189049999</v>
      </c>
      <c r="D228" s="18">
        <v>26896.067770499994</v>
      </c>
      <c r="E228" s="18">
        <v>3912.8616479999996</v>
      </c>
      <c r="F228" s="18">
        <v>5869.2924719999992</v>
      </c>
      <c r="G228" s="18">
        <v>0</v>
      </c>
      <c r="H228" s="18">
        <v>0</v>
      </c>
      <c r="I228" s="18">
        <v>0</v>
      </c>
      <c r="J228" s="18">
        <v>0</v>
      </c>
      <c r="K228" s="18">
        <v>0</v>
      </c>
      <c r="L228" s="18">
        <v>0</v>
      </c>
      <c r="M228" s="18">
        <v>0</v>
      </c>
      <c r="N228" s="18">
        <v>0</v>
      </c>
      <c r="O228" s="18">
        <v>0</v>
      </c>
      <c r="P228" s="18">
        <v>0</v>
      </c>
      <c r="Q228" s="18">
        <v>0</v>
      </c>
    </row>
    <row r="229" spans="1:17" x14ac:dyDescent="0.25">
      <c r="A229" s="14" t="s">
        <v>223</v>
      </c>
      <c r="B229" s="15" t="s">
        <v>375</v>
      </c>
      <c r="C229" s="17">
        <f t="shared" si="3"/>
        <v>102740.38503203251</v>
      </c>
      <c r="D229" s="18">
        <v>20230.128031640907</v>
      </c>
      <c r="E229" s="18">
        <v>8991.1680140626249</v>
      </c>
      <c r="F229" s="18">
        <v>20230.128031640907</v>
      </c>
      <c r="G229" s="18">
        <v>6644.04</v>
      </c>
      <c r="H229" s="18">
        <v>21578.803233750303</v>
      </c>
      <c r="I229" s="18">
        <v>1772.4780900000001</v>
      </c>
      <c r="J229" s="18">
        <v>2247.7920035156562</v>
      </c>
      <c r="K229" s="18">
        <v>4046.0256063281813</v>
      </c>
      <c r="L229" s="18">
        <v>0</v>
      </c>
      <c r="M229" s="18">
        <v>11238.960017578282</v>
      </c>
      <c r="N229" s="18">
        <v>2040.05</v>
      </c>
      <c r="O229" s="18">
        <v>873.01</v>
      </c>
      <c r="P229" s="18">
        <v>600.01</v>
      </c>
      <c r="Q229" s="18">
        <v>2247.7920035156562</v>
      </c>
    </row>
    <row r="230" spans="1:17" x14ac:dyDescent="0.25">
      <c r="A230" s="23" t="s">
        <v>224</v>
      </c>
      <c r="B230" s="15" t="s">
        <v>50</v>
      </c>
      <c r="C230" s="17">
        <f t="shared" si="3"/>
        <v>31080.004022333284</v>
      </c>
      <c r="D230" s="18">
        <v>21744.363000000005</v>
      </c>
      <c r="E230" s="18">
        <v>3734.2564089333114</v>
      </c>
      <c r="F230" s="18">
        <v>5601.3846133999668</v>
      </c>
      <c r="G230" s="18">
        <v>0</v>
      </c>
      <c r="H230" s="18">
        <v>0</v>
      </c>
      <c r="I230" s="18">
        <v>0</v>
      </c>
      <c r="J230" s="18">
        <v>0</v>
      </c>
      <c r="K230" s="18">
        <v>0</v>
      </c>
      <c r="L230" s="18">
        <v>0</v>
      </c>
      <c r="M230" s="18">
        <v>0</v>
      </c>
      <c r="N230" s="18">
        <v>0</v>
      </c>
      <c r="O230" s="18">
        <v>0</v>
      </c>
      <c r="P230" s="18">
        <v>0</v>
      </c>
      <c r="Q230" s="18">
        <v>0</v>
      </c>
    </row>
    <row r="231" spans="1:17" x14ac:dyDescent="0.25">
      <c r="A231" s="23" t="s">
        <v>225</v>
      </c>
      <c r="B231" s="15" t="s">
        <v>50</v>
      </c>
      <c r="C231" s="17">
        <f t="shared" si="3"/>
        <v>25525.005657548012</v>
      </c>
      <c r="D231" s="18">
        <v>16462.224000000002</v>
      </c>
      <c r="E231" s="18">
        <v>3625.1126630192043</v>
      </c>
      <c r="F231" s="18">
        <v>5437.6689945288063</v>
      </c>
      <c r="G231" s="18">
        <v>0</v>
      </c>
      <c r="H231" s="18">
        <v>0</v>
      </c>
      <c r="I231" s="18">
        <v>0</v>
      </c>
      <c r="J231" s="18">
        <v>0</v>
      </c>
      <c r="K231" s="18">
        <v>0</v>
      </c>
      <c r="L231" s="18">
        <v>0</v>
      </c>
      <c r="M231" s="18">
        <v>0</v>
      </c>
      <c r="N231" s="18">
        <v>0</v>
      </c>
      <c r="O231" s="18">
        <v>0</v>
      </c>
      <c r="P231" s="18">
        <v>0</v>
      </c>
      <c r="Q231" s="18">
        <v>0</v>
      </c>
    </row>
    <row r="232" spans="1:17" x14ac:dyDescent="0.25">
      <c r="A232" s="23" t="s">
        <v>226</v>
      </c>
      <c r="B232" s="15" t="s">
        <v>50</v>
      </c>
      <c r="C232" s="17">
        <f t="shared" si="3"/>
        <v>20310.225945644226</v>
      </c>
      <c r="D232" s="18">
        <v>11554.689</v>
      </c>
      <c r="E232" s="18">
        <v>3502.2147782576903</v>
      </c>
      <c r="F232" s="18">
        <v>5253.3221673865355</v>
      </c>
      <c r="G232" s="18">
        <v>0</v>
      </c>
      <c r="H232" s="18">
        <v>0</v>
      </c>
      <c r="I232" s="18">
        <v>0</v>
      </c>
      <c r="J232" s="18">
        <v>0</v>
      </c>
      <c r="K232" s="18">
        <v>0</v>
      </c>
      <c r="L232" s="18">
        <v>0</v>
      </c>
      <c r="M232" s="18">
        <v>0</v>
      </c>
      <c r="N232" s="18">
        <v>0</v>
      </c>
      <c r="O232" s="18">
        <v>0</v>
      </c>
      <c r="P232" s="18">
        <v>0</v>
      </c>
      <c r="Q232" s="18">
        <v>0</v>
      </c>
    </row>
    <row r="233" spans="1:17" x14ac:dyDescent="0.25">
      <c r="A233" s="14" t="s">
        <v>227</v>
      </c>
      <c r="B233" s="15" t="s">
        <v>50</v>
      </c>
      <c r="C233" s="17">
        <f t="shared" si="3"/>
        <v>25169.998919999998</v>
      </c>
      <c r="D233" s="18">
        <v>18544.328999999998</v>
      </c>
      <c r="E233" s="18">
        <v>2650.2679679999997</v>
      </c>
      <c r="F233" s="18">
        <v>3975.4019519999993</v>
      </c>
      <c r="G233" s="18">
        <v>0</v>
      </c>
      <c r="H233" s="18">
        <v>0</v>
      </c>
      <c r="I233" s="18">
        <v>0</v>
      </c>
      <c r="J233" s="18">
        <v>0</v>
      </c>
      <c r="K233" s="18">
        <v>0</v>
      </c>
      <c r="L233" s="18">
        <v>0</v>
      </c>
      <c r="M233" s="18">
        <v>0</v>
      </c>
      <c r="N233" s="18">
        <v>0</v>
      </c>
      <c r="O233" s="18">
        <v>0</v>
      </c>
      <c r="P233" s="18">
        <v>0</v>
      </c>
      <c r="Q233" s="18">
        <v>0</v>
      </c>
    </row>
    <row r="234" spans="1:17" x14ac:dyDescent="0.25">
      <c r="A234" s="14" t="s">
        <v>412</v>
      </c>
      <c r="B234" s="15" t="s">
        <v>375</v>
      </c>
      <c r="C234" s="17">
        <f t="shared" si="3"/>
        <v>90002.318984510435</v>
      </c>
      <c r="D234" s="18">
        <v>17392.440050757275</v>
      </c>
      <c r="E234" s="18">
        <v>7729.9733558921216</v>
      </c>
      <c r="F234" s="18">
        <v>17392.440050757275</v>
      </c>
      <c r="G234" s="18">
        <v>6644.04</v>
      </c>
      <c r="H234" s="18">
        <v>18551.936054141093</v>
      </c>
      <c r="I234" s="18">
        <v>1772.4780900000001</v>
      </c>
      <c r="J234" s="18">
        <v>1932.4933389730304</v>
      </c>
      <c r="K234" s="18">
        <v>3478.488010151455</v>
      </c>
      <c r="L234" s="18">
        <v>0</v>
      </c>
      <c r="M234" s="18">
        <v>9662.466694865152</v>
      </c>
      <c r="N234" s="18">
        <v>2040.05</v>
      </c>
      <c r="O234" s="18">
        <v>873.01</v>
      </c>
      <c r="P234" s="18">
        <v>600.01</v>
      </c>
      <c r="Q234" s="18">
        <v>1932.4933389730304</v>
      </c>
    </row>
    <row r="235" spans="1:17" x14ac:dyDescent="0.25">
      <c r="A235" s="14" t="s">
        <v>413</v>
      </c>
      <c r="B235" s="15" t="s">
        <v>375</v>
      </c>
      <c r="C235" s="17">
        <f t="shared" si="3"/>
        <v>96247.681464120789</v>
      </c>
      <c r="D235" s="18">
        <v>18783.733672452647</v>
      </c>
      <c r="E235" s="18">
        <v>8348.3260766456206</v>
      </c>
      <c r="F235" s="18">
        <v>18783.733672452647</v>
      </c>
      <c r="G235" s="18">
        <v>6644.04</v>
      </c>
      <c r="H235" s="18">
        <v>20035.982583949488</v>
      </c>
      <c r="I235" s="18">
        <v>1772.4780900000001</v>
      </c>
      <c r="J235" s="18">
        <v>2087.0815191614051</v>
      </c>
      <c r="K235" s="18">
        <v>3756.746734490529</v>
      </c>
      <c r="L235" s="18">
        <v>0</v>
      </c>
      <c r="M235" s="18">
        <v>10435.407595807026</v>
      </c>
      <c r="N235" s="18">
        <v>2040.05</v>
      </c>
      <c r="O235" s="18">
        <v>873.01</v>
      </c>
      <c r="P235" s="18">
        <v>600.01</v>
      </c>
      <c r="Q235" s="18">
        <v>2087.0815191614051</v>
      </c>
    </row>
    <row r="236" spans="1:17" x14ac:dyDescent="0.25">
      <c r="A236" s="20" t="s">
        <v>228</v>
      </c>
      <c r="B236" s="15" t="s">
        <v>50</v>
      </c>
      <c r="C236" s="17">
        <f t="shared" si="3"/>
        <v>43539.061829999991</v>
      </c>
      <c r="D236" s="18">
        <v>26835.079589999994</v>
      </c>
      <c r="E236" s="18">
        <v>6681.5928959999992</v>
      </c>
      <c r="F236" s="18">
        <v>10022.389343999999</v>
      </c>
      <c r="G236" s="18">
        <v>0</v>
      </c>
      <c r="H236" s="18">
        <v>0</v>
      </c>
      <c r="I236" s="18">
        <v>0</v>
      </c>
      <c r="J236" s="18">
        <v>0</v>
      </c>
      <c r="K236" s="18">
        <v>0</v>
      </c>
      <c r="L236" s="18">
        <v>0</v>
      </c>
      <c r="M236" s="18">
        <v>0</v>
      </c>
      <c r="N236" s="18">
        <v>0</v>
      </c>
      <c r="O236" s="18">
        <v>0</v>
      </c>
      <c r="P236" s="18">
        <v>0</v>
      </c>
      <c r="Q236" s="18">
        <v>0</v>
      </c>
    </row>
    <row r="237" spans="1:17" x14ac:dyDescent="0.25">
      <c r="A237" s="20" t="s">
        <v>229</v>
      </c>
      <c r="B237" s="15" t="s">
        <v>50</v>
      </c>
      <c r="C237" s="17">
        <f t="shared" si="3"/>
        <v>39220.198049999999</v>
      </c>
      <c r="D237" s="18">
        <v>23608.995299999999</v>
      </c>
      <c r="E237" s="18">
        <v>6244.4810999999991</v>
      </c>
      <c r="F237" s="18">
        <v>9366.7216499999977</v>
      </c>
      <c r="G237" s="18">
        <v>0</v>
      </c>
      <c r="H237" s="18">
        <v>0</v>
      </c>
      <c r="I237" s="18">
        <v>0</v>
      </c>
      <c r="J237" s="18">
        <v>0</v>
      </c>
      <c r="K237" s="18">
        <v>0</v>
      </c>
      <c r="L237" s="18">
        <v>0</v>
      </c>
      <c r="M237" s="18">
        <v>0</v>
      </c>
      <c r="N237" s="18">
        <v>0</v>
      </c>
      <c r="O237" s="18">
        <v>0</v>
      </c>
      <c r="P237" s="18">
        <v>0</v>
      </c>
      <c r="Q237" s="18">
        <v>0</v>
      </c>
    </row>
    <row r="238" spans="1:17" x14ac:dyDescent="0.25">
      <c r="A238" s="20" t="s">
        <v>230</v>
      </c>
      <c r="B238" s="15" t="s">
        <v>50</v>
      </c>
      <c r="C238" s="17">
        <f t="shared" si="3"/>
        <v>50401.426349999994</v>
      </c>
      <c r="D238" s="18">
        <v>32528.164349999999</v>
      </c>
      <c r="E238" s="18">
        <v>7149.304799999999</v>
      </c>
      <c r="F238" s="18">
        <v>10723.957199999999</v>
      </c>
      <c r="G238" s="18">
        <v>0</v>
      </c>
      <c r="H238" s="18">
        <v>0</v>
      </c>
      <c r="I238" s="18">
        <v>0</v>
      </c>
      <c r="J238" s="18">
        <v>0</v>
      </c>
      <c r="K238" s="18">
        <v>0</v>
      </c>
      <c r="L238" s="18">
        <v>0</v>
      </c>
      <c r="M238" s="18">
        <v>0</v>
      </c>
      <c r="N238" s="18">
        <v>0</v>
      </c>
      <c r="O238" s="18">
        <v>0</v>
      </c>
      <c r="P238" s="18">
        <v>0</v>
      </c>
      <c r="Q238" s="18">
        <v>0</v>
      </c>
    </row>
    <row r="239" spans="1:17" x14ac:dyDescent="0.25">
      <c r="A239" s="14" t="s">
        <v>414</v>
      </c>
      <c r="B239" s="15" t="s">
        <v>375</v>
      </c>
      <c r="C239" s="17">
        <f t="shared" si="3"/>
        <v>74396.685375549932</v>
      </c>
      <c r="D239" s="18">
        <v>13915.937514107658</v>
      </c>
      <c r="E239" s="18">
        <v>6184.8611173811805</v>
      </c>
      <c r="F239" s="18">
        <v>13915.937514107658</v>
      </c>
      <c r="G239" s="18">
        <v>6644.04</v>
      </c>
      <c r="H239" s="18">
        <v>14843.666681714834</v>
      </c>
      <c r="I239" s="18">
        <v>1772.4780900000001</v>
      </c>
      <c r="J239" s="18">
        <v>1546.2152793452951</v>
      </c>
      <c r="K239" s="18">
        <v>2783.1875028215313</v>
      </c>
      <c r="L239" s="18">
        <v>0</v>
      </c>
      <c r="M239" s="18">
        <v>7731.0763967264766</v>
      </c>
      <c r="N239" s="18">
        <v>2040.05</v>
      </c>
      <c r="O239" s="18">
        <v>873.01</v>
      </c>
      <c r="P239" s="18">
        <v>600.01</v>
      </c>
      <c r="Q239" s="18">
        <v>1546.2152793452951</v>
      </c>
    </row>
    <row r="240" spans="1:17" x14ac:dyDescent="0.25">
      <c r="A240" s="14" t="s">
        <v>231</v>
      </c>
      <c r="B240" s="15" t="s">
        <v>50</v>
      </c>
      <c r="C240" s="17">
        <f t="shared" si="3"/>
        <v>21570.887640000004</v>
      </c>
      <c r="D240" s="18">
        <v>12701.079000000005</v>
      </c>
      <c r="E240" s="18">
        <v>3547.9234559999995</v>
      </c>
      <c r="F240" s="18">
        <v>5321.8851839999998</v>
      </c>
      <c r="G240" s="18">
        <v>0</v>
      </c>
      <c r="H240" s="18">
        <v>0</v>
      </c>
      <c r="I240" s="18">
        <v>0</v>
      </c>
      <c r="J240" s="18">
        <v>0</v>
      </c>
      <c r="K240" s="18">
        <v>0</v>
      </c>
      <c r="L240" s="18">
        <v>0</v>
      </c>
      <c r="M240" s="18">
        <v>0</v>
      </c>
      <c r="N240" s="18">
        <v>0</v>
      </c>
      <c r="O240" s="18">
        <v>0</v>
      </c>
      <c r="P240" s="18">
        <v>0</v>
      </c>
      <c r="Q240" s="18">
        <v>0</v>
      </c>
    </row>
    <row r="241" spans="1:17" x14ac:dyDescent="0.25">
      <c r="A241" s="14" t="s">
        <v>231</v>
      </c>
      <c r="B241" s="15" t="s">
        <v>375</v>
      </c>
      <c r="C241" s="17">
        <f t="shared" si="3"/>
        <v>91812.814297062985</v>
      </c>
      <c r="D241" s="18">
        <v>17795.768214444724</v>
      </c>
      <c r="E241" s="18">
        <v>7909.230317530988</v>
      </c>
      <c r="F241" s="18">
        <v>17795.768214444724</v>
      </c>
      <c r="G241" s="18">
        <v>6644.04</v>
      </c>
      <c r="H241" s="18">
        <v>18982.152762074373</v>
      </c>
      <c r="I241" s="18">
        <v>1772.4780900000001</v>
      </c>
      <c r="J241" s="18">
        <v>1977.307579382747</v>
      </c>
      <c r="K241" s="18">
        <v>3559.1536428889449</v>
      </c>
      <c r="L241" s="18">
        <v>0</v>
      </c>
      <c r="M241" s="18">
        <v>9886.5378969137346</v>
      </c>
      <c r="N241" s="18">
        <v>2040.05</v>
      </c>
      <c r="O241" s="18">
        <v>873.01</v>
      </c>
      <c r="P241" s="18">
        <v>600.01</v>
      </c>
      <c r="Q241" s="18">
        <v>1977.307579382747</v>
      </c>
    </row>
    <row r="242" spans="1:17" x14ac:dyDescent="0.25">
      <c r="A242" s="14" t="s">
        <v>232</v>
      </c>
      <c r="B242" s="15" t="s">
        <v>50</v>
      </c>
      <c r="C242" s="17">
        <f t="shared" si="3"/>
        <v>21251.393039999999</v>
      </c>
      <c r="D242" s="18">
        <v>12935.5404</v>
      </c>
      <c r="E242" s="18">
        <v>3326.3410559999998</v>
      </c>
      <c r="F242" s="18">
        <v>4989.5115839999999</v>
      </c>
      <c r="G242" s="18">
        <v>0</v>
      </c>
      <c r="H242" s="18">
        <v>0</v>
      </c>
      <c r="I242" s="18">
        <v>0</v>
      </c>
      <c r="J242" s="18">
        <v>0</v>
      </c>
      <c r="K242" s="18">
        <v>0</v>
      </c>
      <c r="L242" s="18">
        <v>0</v>
      </c>
      <c r="M242" s="18">
        <v>0</v>
      </c>
      <c r="N242" s="18">
        <v>0</v>
      </c>
      <c r="O242" s="18">
        <v>0</v>
      </c>
      <c r="P242" s="18">
        <v>0</v>
      </c>
      <c r="Q242" s="18">
        <v>0</v>
      </c>
    </row>
    <row r="243" spans="1:17" x14ac:dyDescent="0.25">
      <c r="A243" s="14" t="s">
        <v>232</v>
      </c>
      <c r="B243" s="15" t="s">
        <v>375</v>
      </c>
      <c r="C243" s="17">
        <f t="shared" si="3"/>
        <v>84107.586678958614</v>
      </c>
      <c r="D243" s="18">
        <v>16079.257111401677</v>
      </c>
      <c r="E243" s="18">
        <v>7146.3364939563007</v>
      </c>
      <c r="F243" s="18">
        <v>16079.257111401677</v>
      </c>
      <c r="G243" s="18">
        <v>6644.04</v>
      </c>
      <c r="H243" s="18">
        <v>17151.207585495122</v>
      </c>
      <c r="I243" s="18">
        <v>1772.4780900000001</v>
      </c>
      <c r="J243" s="18">
        <v>1786.5841234890752</v>
      </c>
      <c r="K243" s="18">
        <v>3215.8514222803351</v>
      </c>
      <c r="L243" s="18">
        <v>0</v>
      </c>
      <c r="M243" s="18">
        <v>8932.9206174453757</v>
      </c>
      <c r="N243" s="18">
        <v>2040.05</v>
      </c>
      <c r="O243" s="18">
        <v>873.01</v>
      </c>
      <c r="P243" s="18">
        <v>600.01</v>
      </c>
      <c r="Q243" s="18">
        <v>1786.5841234890752</v>
      </c>
    </row>
    <row r="244" spans="1:17" x14ac:dyDescent="0.25">
      <c r="A244" s="14" t="s">
        <v>415</v>
      </c>
      <c r="B244" s="15" t="s">
        <v>375</v>
      </c>
      <c r="C244" s="17">
        <f t="shared" si="3"/>
        <v>99286.246006996604</v>
      </c>
      <c r="D244" s="18">
        <v>19460.641615172517</v>
      </c>
      <c r="E244" s="18">
        <v>8649.1740511877852</v>
      </c>
      <c r="F244" s="18">
        <v>19460.641615172517</v>
      </c>
      <c r="G244" s="18">
        <v>6644.04</v>
      </c>
      <c r="H244" s="18">
        <v>20758.017722850687</v>
      </c>
      <c r="I244" s="18">
        <v>1772.4780900000001</v>
      </c>
      <c r="J244" s="18">
        <v>2162.2935127969463</v>
      </c>
      <c r="K244" s="18">
        <v>3892.1283230345034</v>
      </c>
      <c r="L244" s="18">
        <v>0</v>
      </c>
      <c r="M244" s="18">
        <v>10811.467563984732</v>
      </c>
      <c r="N244" s="18">
        <v>2040.05</v>
      </c>
      <c r="O244" s="18">
        <v>873.01</v>
      </c>
      <c r="P244" s="18">
        <v>600.01</v>
      </c>
      <c r="Q244" s="18">
        <v>2162.2935127969463</v>
      </c>
    </row>
    <row r="245" spans="1:17" x14ac:dyDescent="0.25">
      <c r="A245" s="14" t="s">
        <v>233</v>
      </c>
      <c r="B245" s="15" t="s">
        <v>50</v>
      </c>
      <c r="C245" s="17">
        <f t="shared" si="3"/>
        <v>30623.145600000003</v>
      </c>
      <c r="D245" s="18">
        <v>21284.376000000004</v>
      </c>
      <c r="E245" s="18">
        <v>3735.5078400000002</v>
      </c>
      <c r="F245" s="18">
        <v>5603.2617600000003</v>
      </c>
      <c r="G245" s="18">
        <v>0</v>
      </c>
      <c r="H245" s="18">
        <v>0</v>
      </c>
      <c r="I245" s="18">
        <v>0</v>
      </c>
      <c r="J245" s="18">
        <v>0</v>
      </c>
      <c r="K245" s="18">
        <v>0</v>
      </c>
      <c r="L245" s="18">
        <v>0</v>
      </c>
      <c r="M245" s="18">
        <v>0</v>
      </c>
      <c r="N245" s="18">
        <v>0</v>
      </c>
      <c r="O245" s="18">
        <v>0</v>
      </c>
      <c r="P245" s="18">
        <v>0</v>
      </c>
      <c r="Q245" s="18">
        <v>0</v>
      </c>
    </row>
    <row r="246" spans="1:17" x14ac:dyDescent="0.25">
      <c r="A246" s="25" t="s">
        <v>234</v>
      </c>
      <c r="B246" s="15" t="s">
        <v>50</v>
      </c>
      <c r="C246" s="17">
        <f t="shared" si="3"/>
        <v>37376.370000000003</v>
      </c>
      <c r="D246" s="18">
        <v>25716.720000000001</v>
      </c>
      <c r="E246" s="18">
        <v>4663.8600000000006</v>
      </c>
      <c r="F246" s="18">
        <v>6995.7900000000009</v>
      </c>
      <c r="G246" s="18">
        <v>0</v>
      </c>
      <c r="H246" s="18">
        <v>0</v>
      </c>
      <c r="I246" s="18">
        <v>0</v>
      </c>
      <c r="J246" s="18">
        <v>0</v>
      </c>
      <c r="K246" s="18">
        <v>0</v>
      </c>
      <c r="L246" s="18">
        <v>0</v>
      </c>
      <c r="M246" s="18">
        <v>0</v>
      </c>
      <c r="N246" s="18">
        <v>0</v>
      </c>
      <c r="O246" s="18">
        <v>0</v>
      </c>
      <c r="P246" s="18">
        <v>0</v>
      </c>
      <c r="Q246" s="18">
        <v>0</v>
      </c>
    </row>
    <row r="247" spans="1:17" x14ac:dyDescent="0.25">
      <c r="A247" s="25" t="s">
        <v>235</v>
      </c>
      <c r="B247" s="15" t="s">
        <v>50</v>
      </c>
      <c r="C247" s="17">
        <f t="shared" si="3"/>
        <v>19460.153999999999</v>
      </c>
      <c r="D247" s="18">
        <v>11100.761999999999</v>
      </c>
      <c r="E247" s="18">
        <v>3343.7567999999997</v>
      </c>
      <c r="F247" s="18">
        <v>5015.6351999999997</v>
      </c>
      <c r="G247" s="18">
        <v>0</v>
      </c>
      <c r="H247" s="18">
        <v>0</v>
      </c>
      <c r="I247" s="18">
        <v>0</v>
      </c>
      <c r="J247" s="18">
        <v>0</v>
      </c>
      <c r="K247" s="18">
        <v>0</v>
      </c>
      <c r="L247" s="18">
        <v>0</v>
      </c>
      <c r="M247" s="18">
        <v>0</v>
      </c>
      <c r="N247" s="18">
        <v>0</v>
      </c>
      <c r="O247" s="18">
        <v>0</v>
      </c>
      <c r="P247" s="18">
        <v>0</v>
      </c>
      <c r="Q247" s="18">
        <v>0</v>
      </c>
    </row>
    <row r="248" spans="1:17" x14ac:dyDescent="0.25">
      <c r="A248" s="14" t="s">
        <v>236</v>
      </c>
      <c r="B248" s="15" t="s">
        <v>50</v>
      </c>
      <c r="C248" s="17">
        <f t="shared" si="3"/>
        <v>30829.495800000001</v>
      </c>
      <c r="D248" s="18">
        <v>21259.095000000001</v>
      </c>
      <c r="E248" s="18">
        <v>3828.1603200000004</v>
      </c>
      <c r="F248" s="18">
        <v>5742.2404800000004</v>
      </c>
      <c r="G248" s="18">
        <v>0</v>
      </c>
      <c r="H248" s="18">
        <v>0</v>
      </c>
      <c r="I248" s="18">
        <v>0</v>
      </c>
      <c r="J248" s="18">
        <v>0</v>
      </c>
      <c r="K248" s="18">
        <v>0</v>
      </c>
      <c r="L248" s="18">
        <v>0</v>
      </c>
      <c r="M248" s="18">
        <v>0</v>
      </c>
      <c r="N248" s="18">
        <v>0</v>
      </c>
      <c r="O248" s="18">
        <v>0</v>
      </c>
      <c r="P248" s="18">
        <v>0</v>
      </c>
      <c r="Q248" s="18">
        <v>0</v>
      </c>
    </row>
    <row r="249" spans="1:17" x14ac:dyDescent="0.25">
      <c r="A249" s="14" t="s">
        <v>237</v>
      </c>
      <c r="B249" s="15" t="s">
        <v>50</v>
      </c>
      <c r="C249" s="17">
        <f t="shared" si="3"/>
        <v>15876.321720000004</v>
      </c>
      <c r="D249" s="18">
        <v>8020.2462000000023</v>
      </c>
      <c r="E249" s="18">
        <v>3142.4302080000002</v>
      </c>
      <c r="F249" s="18">
        <v>4713.6453120000006</v>
      </c>
      <c r="G249" s="18">
        <v>0</v>
      </c>
      <c r="H249" s="18">
        <v>0</v>
      </c>
      <c r="I249" s="18">
        <v>0</v>
      </c>
      <c r="J249" s="18">
        <v>0</v>
      </c>
      <c r="K249" s="18">
        <v>0</v>
      </c>
      <c r="L249" s="18">
        <v>0</v>
      </c>
      <c r="M249" s="18">
        <v>0</v>
      </c>
      <c r="N249" s="18">
        <v>0</v>
      </c>
      <c r="O249" s="18">
        <v>0</v>
      </c>
      <c r="P249" s="18">
        <v>0</v>
      </c>
      <c r="Q249" s="18">
        <v>0</v>
      </c>
    </row>
    <row r="250" spans="1:17" x14ac:dyDescent="0.25">
      <c r="A250" s="14" t="s">
        <v>416</v>
      </c>
      <c r="B250" s="15" t="s">
        <v>375</v>
      </c>
      <c r="C250" s="17">
        <f t="shared" si="3"/>
        <v>81729.174118965413</v>
      </c>
      <c r="D250" s="18">
        <v>15549.412729224972</v>
      </c>
      <c r="E250" s="18">
        <v>6910.8501018777661</v>
      </c>
      <c r="F250" s="18">
        <v>15549.412729224972</v>
      </c>
      <c r="G250" s="18">
        <v>6644.04</v>
      </c>
      <c r="H250" s="18">
        <v>16586.040244506636</v>
      </c>
      <c r="I250" s="18">
        <v>1772.4780900000001</v>
      </c>
      <c r="J250" s="18">
        <v>1727.7125254694415</v>
      </c>
      <c r="K250" s="18">
        <v>3109.8825458449946</v>
      </c>
      <c r="L250" s="18">
        <v>0</v>
      </c>
      <c r="M250" s="18">
        <v>8638.5626273472062</v>
      </c>
      <c r="N250" s="18">
        <v>2040.05</v>
      </c>
      <c r="O250" s="18">
        <v>873.01</v>
      </c>
      <c r="P250" s="18">
        <v>600.01</v>
      </c>
      <c r="Q250" s="18">
        <v>1727.7125254694415</v>
      </c>
    </row>
    <row r="251" spans="1:17" x14ac:dyDescent="0.25">
      <c r="A251" s="14" t="s">
        <v>238</v>
      </c>
      <c r="B251" s="15" t="s">
        <v>50</v>
      </c>
      <c r="C251" s="17">
        <f t="shared" si="3"/>
        <v>20977.480559999996</v>
      </c>
      <c r="D251" s="18">
        <v>12935.540399999998</v>
      </c>
      <c r="E251" s="18">
        <v>3216.7760639999997</v>
      </c>
      <c r="F251" s="18">
        <v>4825.1640959999995</v>
      </c>
      <c r="G251" s="18">
        <v>0</v>
      </c>
      <c r="H251" s="18">
        <v>0</v>
      </c>
      <c r="I251" s="18">
        <v>0</v>
      </c>
      <c r="J251" s="18">
        <v>0</v>
      </c>
      <c r="K251" s="18">
        <v>0</v>
      </c>
      <c r="L251" s="18">
        <v>0</v>
      </c>
      <c r="M251" s="18">
        <v>0</v>
      </c>
      <c r="N251" s="18">
        <v>0</v>
      </c>
      <c r="O251" s="18">
        <v>0</v>
      </c>
      <c r="P251" s="18">
        <v>0</v>
      </c>
      <c r="Q251" s="18">
        <v>0</v>
      </c>
    </row>
    <row r="252" spans="1:17" x14ac:dyDescent="0.25">
      <c r="A252" s="14" t="s">
        <v>239</v>
      </c>
      <c r="B252" s="15" t="s">
        <v>50</v>
      </c>
      <c r="C252" s="17">
        <f t="shared" si="3"/>
        <v>13703.930160000002</v>
      </c>
      <c r="D252" s="18">
        <v>9631.1388000000006</v>
      </c>
      <c r="E252" s="18">
        <v>1629.1165440000002</v>
      </c>
      <c r="F252" s="18">
        <v>2443.6748160000002</v>
      </c>
      <c r="G252" s="18">
        <v>0</v>
      </c>
      <c r="H252" s="18">
        <v>0</v>
      </c>
      <c r="I252" s="18">
        <v>0</v>
      </c>
      <c r="J252" s="18">
        <v>0</v>
      </c>
      <c r="K252" s="18">
        <v>0</v>
      </c>
      <c r="L252" s="18">
        <v>0</v>
      </c>
      <c r="M252" s="18">
        <v>0</v>
      </c>
      <c r="N252" s="18">
        <v>0</v>
      </c>
      <c r="O252" s="18">
        <v>0</v>
      </c>
      <c r="P252" s="18">
        <v>0</v>
      </c>
      <c r="Q252" s="18">
        <v>0</v>
      </c>
    </row>
    <row r="253" spans="1:17" x14ac:dyDescent="0.25">
      <c r="A253" s="14" t="s">
        <v>417</v>
      </c>
      <c r="B253" s="15" t="s">
        <v>375</v>
      </c>
      <c r="C253" s="17">
        <f t="shared" si="3"/>
        <v>74396.685375549932</v>
      </c>
      <c r="D253" s="18">
        <v>13915.937514107658</v>
      </c>
      <c r="E253" s="18">
        <v>6184.8611173811805</v>
      </c>
      <c r="F253" s="18">
        <v>13915.937514107658</v>
      </c>
      <c r="G253" s="18">
        <v>6644.04</v>
      </c>
      <c r="H253" s="18">
        <v>14843.666681714834</v>
      </c>
      <c r="I253" s="18">
        <v>1772.4780900000001</v>
      </c>
      <c r="J253" s="18">
        <v>1546.2152793452951</v>
      </c>
      <c r="K253" s="18">
        <v>2783.1875028215313</v>
      </c>
      <c r="L253" s="18">
        <v>0</v>
      </c>
      <c r="M253" s="18">
        <v>7731.0763967264766</v>
      </c>
      <c r="N253" s="18">
        <v>2040.05</v>
      </c>
      <c r="O253" s="18">
        <v>873.01</v>
      </c>
      <c r="P253" s="18">
        <v>600.01</v>
      </c>
      <c r="Q253" s="18">
        <v>1546.2152793452951</v>
      </c>
    </row>
    <row r="254" spans="1:17" x14ac:dyDescent="0.25">
      <c r="A254" s="14" t="s">
        <v>418</v>
      </c>
      <c r="B254" s="15" t="s">
        <v>375</v>
      </c>
      <c r="C254" s="17">
        <f t="shared" si="3"/>
        <v>66893.026926473351</v>
      </c>
      <c r="D254" s="18">
        <v>12244.330433867824</v>
      </c>
      <c r="E254" s="18">
        <v>5441.9246372745883</v>
      </c>
      <c r="F254" s="18">
        <v>12244.330433867824</v>
      </c>
      <c r="G254" s="18">
        <v>6644.04</v>
      </c>
      <c r="H254" s="18">
        <v>13060.619129459013</v>
      </c>
      <c r="I254" s="18">
        <v>1772.4780900000001</v>
      </c>
      <c r="J254" s="18">
        <v>1360.4811593186471</v>
      </c>
      <c r="K254" s="18">
        <v>2448.8660867735648</v>
      </c>
      <c r="L254" s="18">
        <v>0</v>
      </c>
      <c r="M254" s="18">
        <v>6802.4057965932361</v>
      </c>
      <c r="N254" s="18">
        <v>2040.05</v>
      </c>
      <c r="O254" s="18">
        <v>873.01</v>
      </c>
      <c r="P254" s="18">
        <v>600.01</v>
      </c>
      <c r="Q254" s="18">
        <v>1360.4811593186471</v>
      </c>
    </row>
    <row r="255" spans="1:17" x14ac:dyDescent="0.25">
      <c r="A255" s="14" t="s">
        <v>240</v>
      </c>
      <c r="B255" s="15" t="s">
        <v>50</v>
      </c>
      <c r="C255" s="17">
        <f t="shared" si="3"/>
        <v>15253.96392</v>
      </c>
      <c r="D255" s="18">
        <v>9631.1388000000006</v>
      </c>
      <c r="E255" s="18">
        <v>2249.130048</v>
      </c>
      <c r="F255" s="18">
        <v>3373.695072</v>
      </c>
      <c r="G255" s="18">
        <v>0</v>
      </c>
      <c r="H255" s="18">
        <v>0</v>
      </c>
      <c r="I255" s="18">
        <v>0</v>
      </c>
      <c r="J255" s="18">
        <v>0</v>
      </c>
      <c r="K255" s="18">
        <v>0</v>
      </c>
      <c r="L255" s="18">
        <v>0</v>
      </c>
      <c r="M255" s="18">
        <v>0</v>
      </c>
      <c r="N255" s="18">
        <v>0</v>
      </c>
      <c r="O255" s="18">
        <v>0</v>
      </c>
      <c r="P255" s="18">
        <v>0</v>
      </c>
      <c r="Q255" s="18">
        <v>0</v>
      </c>
    </row>
    <row r="256" spans="1:17" x14ac:dyDescent="0.25">
      <c r="A256" s="14" t="s">
        <v>240</v>
      </c>
      <c r="B256" s="15" t="s">
        <v>375</v>
      </c>
      <c r="C256" s="17">
        <f t="shared" si="3"/>
        <v>59024.229468549565</v>
      </c>
      <c r="D256" s="18">
        <v>10491.380505122424</v>
      </c>
      <c r="E256" s="18">
        <v>4662.8357800544109</v>
      </c>
      <c r="F256" s="18">
        <v>10491.380505122424</v>
      </c>
      <c r="G256" s="18">
        <v>6644.04</v>
      </c>
      <c r="H256" s="18">
        <v>11190.805872130586</v>
      </c>
      <c r="I256" s="18">
        <v>1772.4780900000001</v>
      </c>
      <c r="J256" s="18">
        <v>1165.7089450136027</v>
      </c>
      <c r="K256" s="18">
        <v>2098.2761010244849</v>
      </c>
      <c r="L256" s="18">
        <v>0</v>
      </c>
      <c r="M256" s="18">
        <v>5828.5447250680136</v>
      </c>
      <c r="N256" s="18">
        <v>2040.05</v>
      </c>
      <c r="O256" s="18">
        <v>873.01</v>
      </c>
      <c r="P256" s="18">
        <v>600.01</v>
      </c>
      <c r="Q256" s="18">
        <v>1165.7089450136027</v>
      </c>
    </row>
    <row r="257" spans="1:17" x14ac:dyDescent="0.25">
      <c r="A257" s="14" t="s">
        <v>419</v>
      </c>
      <c r="B257" s="15" t="s">
        <v>375</v>
      </c>
      <c r="C257" s="17">
        <f t="shared" si="3"/>
        <v>106352.04854905924</v>
      </c>
      <c r="D257" s="18">
        <v>21034.706537909235</v>
      </c>
      <c r="E257" s="18">
        <v>9348.7584612929932</v>
      </c>
      <c r="F257" s="18">
        <v>21034.706537909235</v>
      </c>
      <c r="G257" s="18">
        <v>6644.04</v>
      </c>
      <c r="H257" s="18">
        <v>22437.020307103183</v>
      </c>
      <c r="I257" s="18">
        <v>1772.4780900000001</v>
      </c>
      <c r="J257" s="18">
        <v>2337.1896153232483</v>
      </c>
      <c r="K257" s="18">
        <v>4206.9413075818466</v>
      </c>
      <c r="L257" s="18">
        <v>0</v>
      </c>
      <c r="M257" s="18">
        <v>11685.948076616241</v>
      </c>
      <c r="N257" s="18">
        <v>2040.05</v>
      </c>
      <c r="O257" s="18">
        <v>873.01</v>
      </c>
      <c r="P257" s="18">
        <v>600.01</v>
      </c>
      <c r="Q257" s="18">
        <v>2337.1896153232483</v>
      </c>
    </row>
    <row r="258" spans="1:17" x14ac:dyDescent="0.25">
      <c r="A258" s="14" t="s">
        <v>420</v>
      </c>
      <c r="B258" s="15" t="s">
        <v>375</v>
      </c>
      <c r="C258" s="17">
        <f t="shared" si="3"/>
        <v>69476.808588415093</v>
      </c>
      <c r="D258" s="18">
        <v>12819.925358557821</v>
      </c>
      <c r="E258" s="18">
        <v>5697.7446038034759</v>
      </c>
      <c r="F258" s="18">
        <v>12819.925358557821</v>
      </c>
      <c r="G258" s="18">
        <v>6644.04</v>
      </c>
      <c r="H258" s="18">
        <v>13674.587049128342</v>
      </c>
      <c r="I258" s="18">
        <v>1772.4780900000001</v>
      </c>
      <c r="J258" s="18">
        <v>1424.436150950869</v>
      </c>
      <c r="K258" s="18">
        <v>2563.9850717115642</v>
      </c>
      <c r="L258" s="18">
        <v>0</v>
      </c>
      <c r="M258" s="18">
        <v>7122.1807547543449</v>
      </c>
      <c r="N258" s="18">
        <v>2040.05</v>
      </c>
      <c r="O258" s="18">
        <v>873.01</v>
      </c>
      <c r="P258" s="18">
        <v>600.01</v>
      </c>
      <c r="Q258" s="18">
        <v>1424.436150950869</v>
      </c>
    </row>
    <row r="259" spans="1:17" x14ac:dyDescent="0.25">
      <c r="A259" s="14" t="s">
        <v>421</v>
      </c>
      <c r="B259" s="15" t="s">
        <v>375</v>
      </c>
      <c r="C259" s="17">
        <f t="shared" si="3"/>
        <v>76027.892943928688</v>
      </c>
      <c r="D259" s="18">
        <v>14279.325338746496</v>
      </c>
      <c r="E259" s="18">
        <v>6346.3668172206644</v>
      </c>
      <c r="F259" s="18">
        <v>14279.325338746496</v>
      </c>
      <c r="G259" s="18">
        <v>6644.04</v>
      </c>
      <c r="H259" s="18">
        <v>15231.280361329595</v>
      </c>
      <c r="I259" s="18">
        <v>1772.4780900000001</v>
      </c>
      <c r="J259" s="18">
        <v>1586.5917043051661</v>
      </c>
      <c r="K259" s="18">
        <v>2855.8650677492988</v>
      </c>
      <c r="L259" s="18">
        <v>0</v>
      </c>
      <c r="M259" s="18">
        <v>7932.9585215258303</v>
      </c>
      <c r="N259" s="18">
        <v>2040.05</v>
      </c>
      <c r="O259" s="18">
        <v>873.01</v>
      </c>
      <c r="P259" s="18">
        <v>600.01</v>
      </c>
      <c r="Q259" s="18">
        <v>1586.5917043051661</v>
      </c>
    </row>
    <row r="260" spans="1:17" x14ac:dyDescent="0.25">
      <c r="A260" s="14" t="s">
        <v>422</v>
      </c>
      <c r="B260" s="15" t="s">
        <v>375</v>
      </c>
      <c r="C260" s="17">
        <f t="shared" si="3"/>
        <v>69476.808588415093</v>
      </c>
      <c r="D260" s="18">
        <v>12819.925358557821</v>
      </c>
      <c r="E260" s="18">
        <v>5697.7446038034759</v>
      </c>
      <c r="F260" s="18">
        <v>12819.925358557821</v>
      </c>
      <c r="G260" s="18">
        <v>6644.04</v>
      </c>
      <c r="H260" s="18">
        <v>13674.587049128342</v>
      </c>
      <c r="I260" s="18">
        <v>1772.4780900000001</v>
      </c>
      <c r="J260" s="18">
        <v>1424.436150950869</v>
      </c>
      <c r="K260" s="18">
        <v>2563.9850717115642</v>
      </c>
      <c r="L260" s="18">
        <v>0</v>
      </c>
      <c r="M260" s="18">
        <v>7122.1807547543449</v>
      </c>
      <c r="N260" s="18">
        <v>2040.05</v>
      </c>
      <c r="O260" s="18">
        <v>873.01</v>
      </c>
      <c r="P260" s="18">
        <v>600.01</v>
      </c>
      <c r="Q260" s="18">
        <v>1424.436150950869</v>
      </c>
    </row>
    <row r="261" spans="1:17" x14ac:dyDescent="0.25">
      <c r="A261" s="14" t="s">
        <v>423</v>
      </c>
      <c r="B261" s="15" t="s">
        <v>375</v>
      </c>
      <c r="C261" s="17">
        <f t="shared" si="3"/>
        <v>102740.38503203251</v>
      </c>
      <c r="D261" s="18">
        <v>20230.128031640907</v>
      </c>
      <c r="E261" s="18">
        <v>8991.1680140626249</v>
      </c>
      <c r="F261" s="18">
        <v>20230.128031640907</v>
      </c>
      <c r="G261" s="18">
        <v>6644.04</v>
      </c>
      <c r="H261" s="18">
        <v>21578.803233750303</v>
      </c>
      <c r="I261" s="18">
        <v>1772.4780900000001</v>
      </c>
      <c r="J261" s="18">
        <v>2247.7920035156562</v>
      </c>
      <c r="K261" s="18">
        <v>4046.0256063281813</v>
      </c>
      <c r="L261" s="18">
        <v>0</v>
      </c>
      <c r="M261" s="18">
        <v>11238.960017578282</v>
      </c>
      <c r="N261" s="18">
        <v>2040.05</v>
      </c>
      <c r="O261" s="18">
        <v>873.01</v>
      </c>
      <c r="P261" s="18">
        <v>600.01</v>
      </c>
      <c r="Q261" s="18">
        <v>2247.7920035156562</v>
      </c>
    </row>
    <row r="262" spans="1:17" x14ac:dyDescent="0.25">
      <c r="A262" s="14" t="s">
        <v>241</v>
      </c>
      <c r="B262" s="15" t="s">
        <v>50</v>
      </c>
      <c r="C262" s="17">
        <f t="shared" si="3"/>
        <v>21629.584080000001</v>
      </c>
      <c r="D262" s="18">
        <v>11901.658800000003</v>
      </c>
      <c r="E262" s="18">
        <v>3891.1701120000002</v>
      </c>
      <c r="F262" s="18">
        <v>5836.7551679999997</v>
      </c>
      <c r="G262" s="18">
        <v>0</v>
      </c>
      <c r="H262" s="18">
        <v>0</v>
      </c>
      <c r="I262" s="18">
        <v>0</v>
      </c>
      <c r="J262" s="18">
        <v>0</v>
      </c>
      <c r="K262" s="18">
        <v>0</v>
      </c>
      <c r="L262" s="18">
        <v>0</v>
      </c>
      <c r="M262" s="18">
        <v>0</v>
      </c>
      <c r="N262" s="18">
        <v>0</v>
      </c>
      <c r="O262" s="18">
        <v>0</v>
      </c>
      <c r="P262" s="18">
        <v>0</v>
      </c>
      <c r="Q262" s="18">
        <v>0</v>
      </c>
    </row>
    <row r="263" spans="1:17" x14ac:dyDescent="0.25">
      <c r="A263" s="14" t="s">
        <v>241</v>
      </c>
      <c r="B263" s="15" t="s">
        <v>375</v>
      </c>
      <c r="C263" s="17">
        <f t="shared" si="3"/>
        <v>93407.749778470228</v>
      </c>
      <c r="D263" s="18">
        <v>18151.075623669109</v>
      </c>
      <c r="E263" s="18">
        <v>8067.1447216307151</v>
      </c>
      <c r="F263" s="18">
        <v>18151.075623669109</v>
      </c>
      <c r="G263" s="18">
        <v>6644.04</v>
      </c>
      <c r="H263" s="18">
        <v>19361.147331913715</v>
      </c>
      <c r="I263" s="18">
        <v>1772.4780900000001</v>
      </c>
      <c r="J263" s="18">
        <v>2016.7861804076788</v>
      </c>
      <c r="K263" s="18">
        <v>3630.2151247338215</v>
      </c>
      <c r="L263" s="18">
        <v>0</v>
      </c>
      <c r="M263" s="18">
        <v>10083.930902038393</v>
      </c>
      <c r="N263" s="18">
        <v>2040.05</v>
      </c>
      <c r="O263" s="18">
        <v>873.01</v>
      </c>
      <c r="P263" s="18">
        <v>600.01</v>
      </c>
      <c r="Q263" s="18">
        <v>2016.7861804076788</v>
      </c>
    </row>
    <row r="264" spans="1:17" x14ac:dyDescent="0.25">
      <c r="A264" s="14" t="s">
        <v>424</v>
      </c>
      <c r="B264" s="15" t="s">
        <v>375</v>
      </c>
      <c r="C264" s="17">
        <f t="shared" si="3"/>
        <v>81729.51956741279</v>
      </c>
      <c r="D264" s="18">
        <v>15549.489685562257</v>
      </c>
      <c r="E264" s="18">
        <v>6910.8843046943366</v>
      </c>
      <c r="F264" s="18">
        <v>15549.489685562257</v>
      </c>
      <c r="G264" s="18">
        <v>6644.04</v>
      </c>
      <c r="H264" s="18">
        <v>16586.122331266408</v>
      </c>
      <c r="I264" s="18">
        <v>1772.4780900000001</v>
      </c>
      <c r="J264" s="18">
        <v>1727.7210761735842</v>
      </c>
      <c r="K264" s="18">
        <v>3109.8979371124515</v>
      </c>
      <c r="L264" s="18">
        <v>0</v>
      </c>
      <c r="M264" s="18">
        <v>8638.6053808679208</v>
      </c>
      <c r="N264" s="18">
        <v>2040.05</v>
      </c>
      <c r="O264" s="18">
        <v>873.01</v>
      </c>
      <c r="P264" s="18">
        <v>600.01</v>
      </c>
      <c r="Q264" s="18">
        <v>1727.7210761735842</v>
      </c>
    </row>
    <row r="265" spans="1:17" x14ac:dyDescent="0.25">
      <c r="A265" s="14" t="s">
        <v>242</v>
      </c>
      <c r="B265" s="15" t="s">
        <v>50</v>
      </c>
      <c r="C265" s="17">
        <f t="shared" si="3"/>
        <v>19042.068960000001</v>
      </c>
      <c r="D265" s="18">
        <v>11000.1288</v>
      </c>
      <c r="E265" s="18">
        <v>3216.7760639999997</v>
      </c>
      <c r="F265" s="18">
        <v>4825.1640959999995</v>
      </c>
      <c r="G265" s="18">
        <v>0</v>
      </c>
      <c r="H265" s="18">
        <v>0</v>
      </c>
      <c r="I265" s="18">
        <v>0</v>
      </c>
      <c r="J265" s="18">
        <v>0</v>
      </c>
      <c r="K265" s="18">
        <v>0</v>
      </c>
      <c r="L265" s="18">
        <v>0</v>
      </c>
      <c r="M265" s="18">
        <v>0</v>
      </c>
      <c r="N265" s="18">
        <v>0</v>
      </c>
      <c r="O265" s="18">
        <v>0</v>
      </c>
      <c r="P265" s="18">
        <v>0</v>
      </c>
      <c r="Q265" s="18">
        <v>0</v>
      </c>
    </row>
    <row r="266" spans="1:17" x14ac:dyDescent="0.25">
      <c r="A266" s="14" t="s">
        <v>243</v>
      </c>
      <c r="B266" s="15" t="s">
        <v>50</v>
      </c>
      <c r="C266" s="17">
        <f t="shared" ref="C266:C329" si="4">SUM(D266:Q266)</f>
        <v>16532.440944000002</v>
      </c>
      <c r="D266" s="18">
        <v>9294.6948000000011</v>
      </c>
      <c r="E266" s="18">
        <v>2895.0984575999996</v>
      </c>
      <c r="F266" s="18">
        <v>4342.6476863999997</v>
      </c>
      <c r="G266" s="18">
        <v>0</v>
      </c>
      <c r="H266" s="18">
        <v>0</v>
      </c>
      <c r="I266" s="18">
        <v>0</v>
      </c>
      <c r="J266" s="18">
        <v>0</v>
      </c>
      <c r="K266" s="18">
        <v>0</v>
      </c>
      <c r="L266" s="18">
        <v>0</v>
      </c>
      <c r="M266" s="18">
        <v>0</v>
      </c>
      <c r="N266" s="18">
        <v>0</v>
      </c>
      <c r="O266" s="18">
        <v>0</v>
      </c>
      <c r="P266" s="18">
        <v>0</v>
      </c>
      <c r="Q266" s="18">
        <v>0</v>
      </c>
    </row>
    <row r="267" spans="1:17" x14ac:dyDescent="0.25">
      <c r="A267" s="14" t="s">
        <v>244</v>
      </c>
      <c r="B267" s="15" t="s">
        <v>50</v>
      </c>
      <c r="C267" s="17">
        <f t="shared" si="4"/>
        <v>13027.947129600003</v>
      </c>
      <c r="D267" s="18">
        <v>6513.9756000000025</v>
      </c>
      <c r="E267" s="18">
        <v>2605.5886118400003</v>
      </c>
      <c r="F267" s="18">
        <v>3908.3829177600001</v>
      </c>
      <c r="G267" s="18">
        <v>0</v>
      </c>
      <c r="H267" s="18">
        <v>0</v>
      </c>
      <c r="I267" s="18">
        <v>0</v>
      </c>
      <c r="J267" s="18">
        <v>0</v>
      </c>
      <c r="K267" s="18">
        <v>0</v>
      </c>
      <c r="L267" s="18">
        <v>0</v>
      </c>
      <c r="M267" s="18">
        <v>0</v>
      </c>
      <c r="N267" s="18">
        <v>0</v>
      </c>
      <c r="O267" s="18">
        <v>0</v>
      </c>
      <c r="P267" s="18">
        <v>0</v>
      </c>
      <c r="Q267" s="18">
        <v>0</v>
      </c>
    </row>
    <row r="268" spans="1:17" x14ac:dyDescent="0.25">
      <c r="A268" s="14" t="s">
        <v>425</v>
      </c>
      <c r="B268" s="15" t="s">
        <v>375</v>
      </c>
      <c r="C268" s="17">
        <f t="shared" si="4"/>
        <v>74396.685375549932</v>
      </c>
      <c r="D268" s="18">
        <v>13915.937514107658</v>
      </c>
      <c r="E268" s="18">
        <v>6184.8611173811805</v>
      </c>
      <c r="F268" s="18">
        <v>13915.937514107658</v>
      </c>
      <c r="G268" s="18">
        <v>6644.04</v>
      </c>
      <c r="H268" s="18">
        <v>14843.666681714834</v>
      </c>
      <c r="I268" s="18">
        <v>1772.4780900000001</v>
      </c>
      <c r="J268" s="18">
        <v>1546.2152793452951</v>
      </c>
      <c r="K268" s="18">
        <v>2783.1875028215313</v>
      </c>
      <c r="L268" s="18">
        <v>0</v>
      </c>
      <c r="M268" s="18">
        <v>7731.0763967264766</v>
      </c>
      <c r="N268" s="18">
        <v>2040.05</v>
      </c>
      <c r="O268" s="18">
        <v>873.01</v>
      </c>
      <c r="P268" s="18">
        <v>600.01</v>
      </c>
      <c r="Q268" s="18">
        <v>1546.2152793452951</v>
      </c>
    </row>
    <row r="269" spans="1:17" x14ac:dyDescent="0.25">
      <c r="A269" s="14" t="s">
        <v>426</v>
      </c>
      <c r="B269" s="15" t="s">
        <v>375</v>
      </c>
      <c r="C269" s="17">
        <f t="shared" si="4"/>
        <v>72482.555528792858</v>
      </c>
      <c r="D269" s="18">
        <v>13489.522449236034</v>
      </c>
      <c r="E269" s="18">
        <v>5995.34331077157</v>
      </c>
      <c r="F269" s="18">
        <v>13489.522449236034</v>
      </c>
      <c r="G269" s="18">
        <v>6644.04</v>
      </c>
      <c r="H269" s="18">
        <v>14388.823945851769</v>
      </c>
      <c r="I269" s="18">
        <v>1772.4780900000001</v>
      </c>
      <c r="J269" s="18">
        <v>1498.8358276928925</v>
      </c>
      <c r="K269" s="18">
        <v>2697.9044898472066</v>
      </c>
      <c r="L269" s="18">
        <v>0</v>
      </c>
      <c r="M269" s="18">
        <v>7494.179138464463</v>
      </c>
      <c r="N269" s="18">
        <v>2040.05</v>
      </c>
      <c r="O269" s="18">
        <v>873.01</v>
      </c>
      <c r="P269" s="18">
        <v>600.01</v>
      </c>
      <c r="Q269" s="18">
        <v>1498.8358276928925</v>
      </c>
    </row>
    <row r="270" spans="1:17" x14ac:dyDescent="0.25">
      <c r="A270" s="14" t="s">
        <v>427</v>
      </c>
      <c r="B270" s="15" t="s">
        <v>375</v>
      </c>
      <c r="C270" s="17">
        <f t="shared" si="4"/>
        <v>69476.808588415093</v>
      </c>
      <c r="D270" s="18">
        <v>12819.925358557821</v>
      </c>
      <c r="E270" s="18">
        <v>5697.7446038034759</v>
      </c>
      <c r="F270" s="18">
        <v>12819.925358557821</v>
      </c>
      <c r="G270" s="18">
        <v>6644.04</v>
      </c>
      <c r="H270" s="18">
        <v>13674.587049128342</v>
      </c>
      <c r="I270" s="18">
        <v>1772.4780900000001</v>
      </c>
      <c r="J270" s="18">
        <v>1424.436150950869</v>
      </c>
      <c r="K270" s="18">
        <v>2563.9850717115642</v>
      </c>
      <c r="L270" s="18">
        <v>0</v>
      </c>
      <c r="M270" s="18">
        <v>7122.1807547543449</v>
      </c>
      <c r="N270" s="18">
        <v>2040.05</v>
      </c>
      <c r="O270" s="18">
        <v>873.01</v>
      </c>
      <c r="P270" s="18">
        <v>600.01</v>
      </c>
      <c r="Q270" s="18">
        <v>1424.436150950869</v>
      </c>
    </row>
    <row r="271" spans="1:17" x14ac:dyDescent="0.25">
      <c r="A271" s="14" t="s">
        <v>428</v>
      </c>
      <c r="B271" s="15" t="s">
        <v>375</v>
      </c>
      <c r="C271" s="17">
        <f t="shared" si="4"/>
        <v>76027.892943928688</v>
      </c>
      <c r="D271" s="18">
        <v>14279.325338746496</v>
      </c>
      <c r="E271" s="18">
        <v>6346.3668172206644</v>
      </c>
      <c r="F271" s="18">
        <v>14279.325338746496</v>
      </c>
      <c r="G271" s="18">
        <v>6644.04</v>
      </c>
      <c r="H271" s="18">
        <v>15231.280361329595</v>
      </c>
      <c r="I271" s="18">
        <v>1772.4780900000001</v>
      </c>
      <c r="J271" s="18">
        <v>1586.5917043051661</v>
      </c>
      <c r="K271" s="18">
        <v>2855.8650677492988</v>
      </c>
      <c r="L271" s="18">
        <v>0</v>
      </c>
      <c r="M271" s="18">
        <v>7932.9585215258303</v>
      </c>
      <c r="N271" s="18">
        <v>2040.05</v>
      </c>
      <c r="O271" s="18">
        <v>873.01</v>
      </c>
      <c r="P271" s="18">
        <v>600.01</v>
      </c>
      <c r="Q271" s="18">
        <v>1586.5917043051661</v>
      </c>
    </row>
    <row r="272" spans="1:17" x14ac:dyDescent="0.25">
      <c r="A272" s="14" t="s">
        <v>429</v>
      </c>
      <c r="B272" s="15" t="s">
        <v>375</v>
      </c>
      <c r="C272" s="17">
        <f t="shared" si="4"/>
        <v>102740.38503203251</v>
      </c>
      <c r="D272" s="18">
        <v>20230.128031640907</v>
      </c>
      <c r="E272" s="18">
        <v>8991.1680140626249</v>
      </c>
      <c r="F272" s="18">
        <v>20230.128031640907</v>
      </c>
      <c r="G272" s="18">
        <v>6644.04</v>
      </c>
      <c r="H272" s="18">
        <v>21578.803233750303</v>
      </c>
      <c r="I272" s="18">
        <v>1772.4780900000001</v>
      </c>
      <c r="J272" s="18">
        <v>2247.7920035156562</v>
      </c>
      <c r="K272" s="18">
        <v>4046.0256063281813</v>
      </c>
      <c r="L272" s="18">
        <v>0</v>
      </c>
      <c r="M272" s="18">
        <v>11238.960017578282</v>
      </c>
      <c r="N272" s="18">
        <v>2040.05</v>
      </c>
      <c r="O272" s="18">
        <v>873.01</v>
      </c>
      <c r="P272" s="18">
        <v>600.01</v>
      </c>
      <c r="Q272" s="18">
        <v>2247.7920035156562</v>
      </c>
    </row>
    <row r="273" spans="1:17" x14ac:dyDescent="0.25">
      <c r="A273" s="25" t="s">
        <v>245</v>
      </c>
      <c r="B273" s="15" t="s">
        <v>50</v>
      </c>
      <c r="C273" s="17">
        <f t="shared" si="4"/>
        <v>52887.293999999994</v>
      </c>
      <c r="D273" s="18">
        <v>38192.921999999999</v>
      </c>
      <c r="E273" s="18">
        <v>5877.7487999999994</v>
      </c>
      <c r="F273" s="18">
        <v>8816.6231999999982</v>
      </c>
      <c r="G273" s="18">
        <v>0</v>
      </c>
      <c r="H273" s="18">
        <v>0</v>
      </c>
      <c r="I273" s="18">
        <v>0</v>
      </c>
      <c r="J273" s="18">
        <v>0</v>
      </c>
      <c r="K273" s="18">
        <v>0</v>
      </c>
      <c r="L273" s="18">
        <v>0</v>
      </c>
      <c r="M273" s="18">
        <v>0</v>
      </c>
      <c r="N273" s="18">
        <v>0</v>
      </c>
      <c r="O273" s="18">
        <v>0</v>
      </c>
      <c r="P273" s="18">
        <v>0</v>
      </c>
      <c r="Q273" s="18">
        <v>0</v>
      </c>
    </row>
    <row r="274" spans="1:17" x14ac:dyDescent="0.25">
      <c r="A274" s="20" t="s">
        <v>246</v>
      </c>
      <c r="B274" s="15" t="s">
        <v>50</v>
      </c>
      <c r="C274" s="17">
        <f t="shared" si="4"/>
        <v>36237.24555</v>
      </c>
      <c r="D274" s="18">
        <v>22382.551950000001</v>
      </c>
      <c r="E274" s="18">
        <v>5541.8774400000002</v>
      </c>
      <c r="F274" s="18">
        <v>8312.8161600000003</v>
      </c>
      <c r="G274" s="18">
        <v>0</v>
      </c>
      <c r="H274" s="18">
        <v>0</v>
      </c>
      <c r="I274" s="18">
        <v>0</v>
      </c>
      <c r="J274" s="18">
        <v>0</v>
      </c>
      <c r="K274" s="18">
        <v>0</v>
      </c>
      <c r="L274" s="18">
        <v>0</v>
      </c>
      <c r="M274" s="18">
        <v>0</v>
      </c>
      <c r="N274" s="18">
        <v>0</v>
      </c>
      <c r="O274" s="18">
        <v>0</v>
      </c>
      <c r="P274" s="18">
        <v>0</v>
      </c>
      <c r="Q274" s="18">
        <v>0</v>
      </c>
    </row>
    <row r="275" spans="1:17" x14ac:dyDescent="0.25">
      <c r="A275" s="20" t="s">
        <v>247</v>
      </c>
      <c r="B275" s="15" t="s">
        <v>50</v>
      </c>
      <c r="C275" s="17">
        <f t="shared" si="4"/>
        <v>32941.012499999997</v>
      </c>
      <c r="D275" s="18">
        <v>19962.01845</v>
      </c>
      <c r="E275" s="18">
        <v>5191.5976200000005</v>
      </c>
      <c r="F275" s="18">
        <v>7787.3964300000007</v>
      </c>
      <c r="G275" s="18">
        <v>0</v>
      </c>
      <c r="H275" s="18">
        <v>0</v>
      </c>
      <c r="I275" s="18">
        <v>0</v>
      </c>
      <c r="J275" s="18">
        <v>0</v>
      </c>
      <c r="K275" s="18">
        <v>0</v>
      </c>
      <c r="L275" s="18">
        <v>0</v>
      </c>
      <c r="M275" s="18">
        <v>0</v>
      </c>
      <c r="N275" s="18">
        <v>0</v>
      </c>
      <c r="O275" s="18">
        <v>0</v>
      </c>
      <c r="P275" s="18">
        <v>0</v>
      </c>
      <c r="Q275" s="18">
        <v>0</v>
      </c>
    </row>
    <row r="276" spans="1:17" x14ac:dyDescent="0.25">
      <c r="A276" s="20" t="s">
        <v>248</v>
      </c>
      <c r="B276" s="15" t="s">
        <v>50</v>
      </c>
      <c r="C276" s="17">
        <f t="shared" si="4"/>
        <v>29537.875949999998</v>
      </c>
      <c r="D276" s="18">
        <v>17210.5857</v>
      </c>
      <c r="E276" s="18">
        <v>4930.9160999999995</v>
      </c>
      <c r="F276" s="18">
        <v>7396.3741499999996</v>
      </c>
      <c r="G276" s="18">
        <v>0</v>
      </c>
      <c r="H276" s="18">
        <v>0</v>
      </c>
      <c r="I276" s="18">
        <v>0</v>
      </c>
      <c r="J276" s="18">
        <v>0</v>
      </c>
      <c r="K276" s="18">
        <v>0</v>
      </c>
      <c r="L276" s="18">
        <v>0</v>
      </c>
      <c r="M276" s="18">
        <v>0</v>
      </c>
      <c r="N276" s="18">
        <v>0</v>
      </c>
      <c r="O276" s="18">
        <v>0</v>
      </c>
      <c r="P276" s="18">
        <v>0</v>
      </c>
      <c r="Q276" s="18">
        <v>0</v>
      </c>
    </row>
    <row r="277" spans="1:17" x14ac:dyDescent="0.25">
      <c r="A277" s="20" t="s">
        <v>249</v>
      </c>
      <c r="B277" s="15" t="s">
        <v>50</v>
      </c>
      <c r="C277" s="17">
        <f t="shared" si="4"/>
        <v>26667.062399999995</v>
      </c>
      <c r="D277" s="18">
        <v>15068.753699999997</v>
      </c>
      <c r="E277" s="18">
        <v>4639.3234799999991</v>
      </c>
      <c r="F277" s="18">
        <v>6958.9852199999996</v>
      </c>
      <c r="G277" s="18">
        <v>0</v>
      </c>
      <c r="H277" s="18">
        <v>0</v>
      </c>
      <c r="I277" s="18">
        <v>0</v>
      </c>
      <c r="J277" s="18">
        <v>0</v>
      </c>
      <c r="K277" s="18">
        <v>0</v>
      </c>
      <c r="L277" s="18">
        <v>0</v>
      </c>
      <c r="M277" s="18">
        <v>0</v>
      </c>
      <c r="N277" s="18">
        <v>0</v>
      </c>
      <c r="O277" s="18">
        <v>0</v>
      </c>
      <c r="P277" s="18">
        <v>0</v>
      </c>
      <c r="Q277" s="18">
        <v>0</v>
      </c>
    </row>
    <row r="278" spans="1:17" x14ac:dyDescent="0.25">
      <c r="A278" s="14" t="s">
        <v>250</v>
      </c>
      <c r="B278" s="15" t="s">
        <v>50</v>
      </c>
      <c r="C278" s="17">
        <f t="shared" si="4"/>
        <v>16596.75072</v>
      </c>
      <c r="D278" s="18">
        <v>9966.4761600000002</v>
      </c>
      <c r="E278" s="18">
        <v>2652.1098240000001</v>
      </c>
      <c r="F278" s="18">
        <v>3978.1647360000002</v>
      </c>
      <c r="G278" s="18">
        <v>0</v>
      </c>
      <c r="H278" s="18">
        <v>0</v>
      </c>
      <c r="I278" s="18">
        <v>0</v>
      </c>
      <c r="J278" s="18">
        <v>0</v>
      </c>
      <c r="K278" s="18">
        <v>0</v>
      </c>
      <c r="L278" s="18">
        <v>0</v>
      </c>
      <c r="M278" s="18">
        <v>0</v>
      </c>
      <c r="N278" s="18">
        <v>0</v>
      </c>
      <c r="O278" s="18">
        <v>0</v>
      </c>
      <c r="P278" s="18">
        <v>0</v>
      </c>
      <c r="Q278" s="18">
        <v>0</v>
      </c>
    </row>
    <row r="279" spans="1:17" x14ac:dyDescent="0.25">
      <c r="A279" s="14" t="s">
        <v>430</v>
      </c>
      <c r="B279" s="15" t="s">
        <v>375</v>
      </c>
      <c r="C279" s="17">
        <f t="shared" si="4"/>
        <v>90002.318984510435</v>
      </c>
      <c r="D279" s="18">
        <v>17392.440050757275</v>
      </c>
      <c r="E279" s="18">
        <v>7729.9733558921216</v>
      </c>
      <c r="F279" s="18">
        <v>17392.440050757275</v>
      </c>
      <c r="G279" s="18">
        <v>6644.04</v>
      </c>
      <c r="H279" s="18">
        <v>18551.936054141093</v>
      </c>
      <c r="I279" s="18">
        <v>1772.4780900000001</v>
      </c>
      <c r="J279" s="18">
        <v>1932.4933389730304</v>
      </c>
      <c r="K279" s="18">
        <v>3478.488010151455</v>
      </c>
      <c r="L279" s="18">
        <v>0</v>
      </c>
      <c r="M279" s="18">
        <v>9662.466694865152</v>
      </c>
      <c r="N279" s="18">
        <v>2040.05</v>
      </c>
      <c r="O279" s="18">
        <v>873.01</v>
      </c>
      <c r="P279" s="18">
        <v>600.01</v>
      </c>
      <c r="Q279" s="18">
        <v>1932.4933389730304</v>
      </c>
    </row>
    <row r="280" spans="1:17" x14ac:dyDescent="0.25">
      <c r="A280" s="14" t="s">
        <v>431</v>
      </c>
      <c r="B280" s="15" t="s">
        <v>375</v>
      </c>
      <c r="C280" s="17">
        <f t="shared" si="4"/>
        <v>88097.170797384417</v>
      </c>
      <c r="D280" s="18">
        <v>16968.025850654947</v>
      </c>
      <c r="E280" s="18">
        <v>7541.3448225133097</v>
      </c>
      <c r="F280" s="18">
        <v>16968.025850654947</v>
      </c>
      <c r="G280" s="18">
        <v>6644.04</v>
      </c>
      <c r="H280" s="18">
        <v>18099.227574031942</v>
      </c>
      <c r="I280" s="18">
        <v>1772.4780900000001</v>
      </c>
      <c r="J280" s="18">
        <v>1885.3362056283274</v>
      </c>
      <c r="K280" s="18">
        <v>3393.6051701309893</v>
      </c>
      <c r="L280" s="18">
        <v>0</v>
      </c>
      <c r="M280" s="18">
        <v>9426.6810281416365</v>
      </c>
      <c r="N280" s="18">
        <v>2040.05</v>
      </c>
      <c r="O280" s="18">
        <v>873.01</v>
      </c>
      <c r="P280" s="18">
        <v>600.01</v>
      </c>
      <c r="Q280" s="18">
        <v>1885.3362056283274</v>
      </c>
    </row>
    <row r="281" spans="1:17" x14ac:dyDescent="0.25">
      <c r="A281" s="14" t="s">
        <v>251</v>
      </c>
      <c r="B281" s="15" t="s">
        <v>50</v>
      </c>
      <c r="C281" s="17">
        <f t="shared" si="4"/>
        <v>16535.860080000002</v>
      </c>
      <c r="D281" s="18">
        <v>9243.1788000000015</v>
      </c>
      <c r="E281" s="18">
        <v>2917.0725120000002</v>
      </c>
      <c r="F281" s="18">
        <v>4375.6087680000001</v>
      </c>
      <c r="G281" s="18">
        <v>0</v>
      </c>
      <c r="H281" s="18">
        <v>0</v>
      </c>
      <c r="I281" s="18">
        <v>0</v>
      </c>
      <c r="J281" s="18">
        <v>0</v>
      </c>
      <c r="K281" s="18">
        <v>0</v>
      </c>
      <c r="L281" s="18">
        <v>0</v>
      </c>
      <c r="M281" s="18">
        <v>0</v>
      </c>
      <c r="N281" s="18">
        <v>0</v>
      </c>
      <c r="O281" s="18">
        <v>0</v>
      </c>
      <c r="P281" s="18">
        <v>0</v>
      </c>
      <c r="Q281" s="18">
        <v>0</v>
      </c>
    </row>
    <row r="282" spans="1:17" x14ac:dyDescent="0.25">
      <c r="A282" s="14" t="s">
        <v>252</v>
      </c>
      <c r="B282" s="15" t="s">
        <v>50</v>
      </c>
      <c r="C282" s="17">
        <f t="shared" si="4"/>
        <v>15170.165577600001</v>
      </c>
      <c r="D282" s="18">
        <v>8460.8988000000008</v>
      </c>
      <c r="E282" s="18">
        <v>2683.7067110399994</v>
      </c>
      <c r="F282" s="18">
        <v>4025.5600665599991</v>
      </c>
      <c r="G282" s="18">
        <v>0</v>
      </c>
      <c r="H282" s="18">
        <v>0</v>
      </c>
      <c r="I282" s="18">
        <v>0</v>
      </c>
      <c r="J282" s="18">
        <v>0</v>
      </c>
      <c r="K282" s="18">
        <v>0</v>
      </c>
      <c r="L282" s="18">
        <v>0</v>
      </c>
      <c r="M282" s="18">
        <v>0</v>
      </c>
      <c r="N282" s="18">
        <v>0</v>
      </c>
      <c r="O282" s="18">
        <v>0</v>
      </c>
      <c r="P282" s="18">
        <v>0</v>
      </c>
      <c r="Q282" s="18">
        <v>0</v>
      </c>
    </row>
    <row r="283" spans="1:17" x14ac:dyDescent="0.25">
      <c r="A283" s="14" t="s">
        <v>253</v>
      </c>
      <c r="B283" s="15" t="s">
        <v>50</v>
      </c>
      <c r="C283" s="17">
        <f t="shared" si="4"/>
        <v>13845.384700800001</v>
      </c>
      <c r="D283" s="18">
        <v>7573.6788000000015</v>
      </c>
      <c r="E283" s="18">
        <v>2508.6823603199996</v>
      </c>
      <c r="F283" s="18">
        <v>3763.0235404799996</v>
      </c>
      <c r="G283" s="18">
        <v>0</v>
      </c>
      <c r="H283" s="18">
        <v>0</v>
      </c>
      <c r="I283" s="18">
        <v>0</v>
      </c>
      <c r="J283" s="18">
        <v>0</v>
      </c>
      <c r="K283" s="18">
        <v>0</v>
      </c>
      <c r="L283" s="18">
        <v>0</v>
      </c>
      <c r="M283" s="18">
        <v>0</v>
      </c>
      <c r="N283" s="18">
        <v>0</v>
      </c>
      <c r="O283" s="18">
        <v>0</v>
      </c>
      <c r="P283" s="18">
        <v>0</v>
      </c>
      <c r="Q283" s="18">
        <v>0</v>
      </c>
    </row>
    <row r="284" spans="1:17" x14ac:dyDescent="0.25">
      <c r="A284" s="14" t="s">
        <v>254</v>
      </c>
      <c r="B284" s="15" t="s">
        <v>50</v>
      </c>
      <c r="C284" s="17">
        <f t="shared" si="4"/>
        <v>19522.22352</v>
      </c>
      <c r="D284" s="18">
        <v>11920.547999999999</v>
      </c>
      <c r="E284" s="18">
        <v>3040.6702080000005</v>
      </c>
      <c r="F284" s="18">
        <v>4561.0053120000002</v>
      </c>
      <c r="G284" s="18">
        <v>0</v>
      </c>
      <c r="H284" s="18">
        <v>0</v>
      </c>
      <c r="I284" s="18">
        <v>0</v>
      </c>
      <c r="J284" s="18">
        <v>0</v>
      </c>
      <c r="K284" s="18">
        <v>0</v>
      </c>
      <c r="L284" s="18">
        <v>0</v>
      </c>
      <c r="M284" s="18">
        <v>0</v>
      </c>
      <c r="N284" s="18">
        <v>0</v>
      </c>
      <c r="O284" s="18">
        <v>0</v>
      </c>
      <c r="P284" s="18">
        <v>0</v>
      </c>
      <c r="Q284" s="18">
        <v>0</v>
      </c>
    </row>
    <row r="285" spans="1:17" x14ac:dyDescent="0.25">
      <c r="A285" s="14" t="s">
        <v>255</v>
      </c>
      <c r="B285" s="15" t="s">
        <v>50</v>
      </c>
      <c r="C285" s="17">
        <f t="shared" si="4"/>
        <v>16549.020192</v>
      </c>
      <c r="D285" s="18">
        <v>10087.596</v>
      </c>
      <c r="E285" s="18">
        <v>2584.5696767999998</v>
      </c>
      <c r="F285" s="18">
        <v>3876.8545151999992</v>
      </c>
      <c r="G285" s="18">
        <v>0</v>
      </c>
      <c r="H285" s="18">
        <v>0</v>
      </c>
      <c r="I285" s="18">
        <v>0</v>
      </c>
      <c r="J285" s="18">
        <v>0</v>
      </c>
      <c r="K285" s="18">
        <v>0</v>
      </c>
      <c r="L285" s="18">
        <v>0</v>
      </c>
      <c r="M285" s="18">
        <v>0</v>
      </c>
      <c r="N285" s="18">
        <v>0</v>
      </c>
      <c r="O285" s="18">
        <v>0</v>
      </c>
      <c r="P285" s="18">
        <v>0</v>
      </c>
      <c r="Q285" s="18">
        <v>0</v>
      </c>
    </row>
    <row r="286" spans="1:17" x14ac:dyDescent="0.25">
      <c r="A286" s="14" t="s">
        <v>256</v>
      </c>
      <c r="B286" s="15" t="s">
        <v>50</v>
      </c>
      <c r="C286" s="17">
        <f t="shared" si="4"/>
        <v>12585.183264000003</v>
      </c>
      <c r="D286" s="18">
        <v>7264.0104000000019</v>
      </c>
      <c r="E286" s="18">
        <v>2128.4691456</v>
      </c>
      <c r="F286" s="18">
        <v>3192.7037184000001</v>
      </c>
      <c r="G286" s="18">
        <v>0</v>
      </c>
      <c r="H286" s="18">
        <v>0</v>
      </c>
      <c r="I286" s="18">
        <v>0</v>
      </c>
      <c r="J286" s="18">
        <v>0</v>
      </c>
      <c r="K286" s="18">
        <v>0</v>
      </c>
      <c r="L286" s="18">
        <v>0</v>
      </c>
      <c r="M286" s="18">
        <v>0</v>
      </c>
      <c r="N286" s="18">
        <v>0</v>
      </c>
      <c r="O286" s="18">
        <v>0</v>
      </c>
      <c r="P286" s="18">
        <v>0</v>
      </c>
      <c r="Q286" s="18">
        <v>0</v>
      </c>
    </row>
    <row r="287" spans="1:17" x14ac:dyDescent="0.25">
      <c r="A287" s="14" t="s">
        <v>432</v>
      </c>
      <c r="B287" s="15" t="s">
        <v>375</v>
      </c>
      <c r="C287" s="17">
        <f t="shared" si="4"/>
        <v>69476.808588415093</v>
      </c>
      <c r="D287" s="18">
        <v>12819.925358557821</v>
      </c>
      <c r="E287" s="18">
        <v>5697.7446038034759</v>
      </c>
      <c r="F287" s="18">
        <v>12819.925358557821</v>
      </c>
      <c r="G287" s="18">
        <v>6644.04</v>
      </c>
      <c r="H287" s="18">
        <v>13674.587049128342</v>
      </c>
      <c r="I287" s="18">
        <v>1772.4780900000001</v>
      </c>
      <c r="J287" s="18">
        <v>1424.436150950869</v>
      </c>
      <c r="K287" s="18">
        <v>2563.9850717115642</v>
      </c>
      <c r="L287" s="18">
        <v>0</v>
      </c>
      <c r="M287" s="18">
        <v>7122.1807547543449</v>
      </c>
      <c r="N287" s="18">
        <v>2040.05</v>
      </c>
      <c r="O287" s="18">
        <v>873.01</v>
      </c>
      <c r="P287" s="18">
        <v>600.01</v>
      </c>
      <c r="Q287" s="18">
        <v>1424.436150950869</v>
      </c>
    </row>
    <row r="288" spans="1:17" x14ac:dyDescent="0.25">
      <c r="A288" s="14" t="s">
        <v>257</v>
      </c>
      <c r="B288" s="15" t="s">
        <v>50</v>
      </c>
      <c r="C288" s="17">
        <f t="shared" si="4"/>
        <v>18380.18376</v>
      </c>
      <c r="D288" s="18">
        <v>11749.909200000002</v>
      </c>
      <c r="E288" s="18">
        <v>2652.1098240000001</v>
      </c>
      <c r="F288" s="18">
        <v>3978.1647360000002</v>
      </c>
      <c r="G288" s="18">
        <v>0</v>
      </c>
      <c r="H288" s="18">
        <v>0</v>
      </c>
      <c r="I288" s="18">
        <v>0</v>
      </c>
      <c r="J288" s="18">
        <v>0</v>
      </c>
      <c r="K288" s="18">
        <v>0</v>
      </c>
      <c r="L288" s="18">
        <v>0</v>
      </c>
      <c r="M288" s="18">
        <v>0</v>
      </c>
      <c r="N288" s="18">
        <v>0</v>
      </c>
      <c r="O288" s="18">
        <v>0</v>
      </c>
      <c r="P288" s="18">
        <v>0</v>
      </c>
      <c r="Q288" s="18">
        <v>0</v>
      </c>
    </row>
    <row r="289" spans="1:17" x14ac:dyDescent="0.25">
      <c r="A289" s="14" t="s">
        <v>433</v>
      </c>
      <c r="B289" s="15" t="s">
        <v>375</v>
      </c>
      <c r="C289" s="17">
        <f t="shared" si="4"/>
        <v>61583.657014953285</v>
      </c>
      <c r="D289" s="18">
        <v>11061.550008034148</v>
      </c>
      <c r="E289" s="18">
        <v>4916.2444480151762</v>
      </c>
      <c r="F289" s="18">
        <v>11061.550008034148</v>
      </c>
      <c r="G289" s="18">
        <v>6644.04</v>
      </c>
      <c r="H289" s="18">
        <v>11798.986675236423</v>
      </c>
      <c r="I289" s="18">
        <v>1772.4780900000001</v>
      </c>
      <c r="J289" s="18">
        <v>1229.0611120037941</v>
      </c>
      <c r="K289" s="18">
        <v>2212.3100016068292</v>
      </c>
      <c r="L289" s="18">
        <v>0</v>
      </c>
      <c r="M289" s="18">
        <v>6145.3055600189709</v>
      </c>
      <c r="N289" s="18">
        <v>2040.05</v>
      </c>
      <c r="O289" s="18">
        <v>873.01</v>
      </c>
      <c r="P289" s="18">
        <v>600.01</v>
      </c>
      <c r="Q289" s="18">
        <v>1229.0611120037941</v>
      </c>
    </row>
    <row r="290" spans="1:17" x14ac:dyDescent="0.25">
      <c r="A290" s="14" t="s">
        <v>258</v>
      </c>
      <c r="B290" s="15" t="s">
        <v>50</v>
      </c>
      <c r="C290" s="17">
        <f t="shared" si="4"/>
        <v>18373.798320000002</v>
      </c>
      <c r="D290" s="18">
        <v>11176.746000000001</v>
      </c>
      <c r="E290" s="18">
        <v>2878.8209280000005</v>
      </c>
      <c r="F290" s="18">
        <v>4318.2313920000006</v>
      </c>
      <c r="G290" s="18">
        <v>0</v>
      </c>
      <c r="H290" s="18">
        <v>0</v>
      </c>
      <c r="I290" s="18">
        <v>0</v>
      </c>
      <c r="J290" s="18">
        <v>0</v>
      </c>
      <c r="K290" s="18">
        <v>0</v>
      </c>
      <c r="L290" s="18">
        <v>0</v>
      </c>
      <c r="M290" s="18">
        <v>0</v>
      </c>
      <c r="N290" s="18">
        <v>0</v>
      </c>
      <c r="O290" s="18">
        <v>0</v>
      </c>
      <c r="P290" s="18">
        <v>0</v>
      </c>
      <c r="Q290" s="18">
        <v>0</v>
      </c>
    </row>
    <row r="291" spans="1:17" x14ac:dyDescent="0.25">
      <c r="A291" s="20" t="s">
        <v>259</v>
      </c>
      <c r="B291" s="15" t="s">
        <v>50</v>
      </c>
      <c r="C291" s="17">
        <f t="shared" si="4"/>
        <v>37328.445</v>
      </c>
      <c r="D291" s="18">
        <v>22354.83855</v>
      </c>
      <c r="E291" s="18">
        <v>5989.442579999999</v>
      </c>
      <c r="F291" s="18">
        <v>8984.1638699999985</v>
      </c>
      <c r="G291" s="18">
        <v>0</v>
      </c>
      <c r="H291" s="18">
        <v>0</v>
      </c>
      <c r="I291" s="18">
        <v>0</v>
      </c>
      <c r="J291" s="18">
        <v>0</v>
      </c>
      <c r="K291" s="18">
        <v>0</v>
      </c>
      <c r="L291" s="18">
        <v>0</v>
      </c>
      <c r="M291" s="18">
        <v>0</v>
      </c>
      <c r="N291" s="18">
        <v>0</v>
      </c>
      <c r="O291" s="18">
        <v>0</v>
      </c>
      <c r="P291" s="18">
        <v>0</v>
      </c>
      <c r="Q291" s="18">
        <v>0</v>
      </c>
    </row>
    <row r="292" spans="1:17" x14ac:dyDescent="0.25">
      <c r="A292" s="20" t="s">
        <v>260</v>
      </c>
      <c r="B292" s="15" t="s">
        <v>50</v>
      </c>
      <c r="C292" s="17">
        <f t="shared" si="4"/>
        <v>33530.517899999999</v>
      </c>
      <c r="D292" s="18">
        <v>19536.473549999999</v>
      </c>
      <c r="E292" s="18">
        <v>5597.6177400000006</v>
      </c>
      <c r="F292" s="18">
        <v>8396.4266100000004</v>
      </c>
      <c r="G292" s="18">
        <v>0</v>
      </c>
      <c r="H292" s="18">
        <v>0</v>
      </c>
      <c r="I292" s="18">
        <v>0</v>
      </c>
      <c r="J292" s="18">
        <v>0</v>
      </c>
      <c r="K292" s="18">
        <v>0</v>
      </c>
      <c r="L292" s="18">
        <v>0</v>
      </c>
      <c r="M292" s="18">
        <v>0</v>
      </c>
      <c r="N292" s="18">
        <v>0</v>
      </c>
      <c r="O292" s="18">
        <v>0</v>
      </c>
      <c r="P292" s="18">
        <v>0</v>
      </c>
      <c r="Q292" s="18">
        <v>0</v>
      </c>
    </row>
    <row r="293" spans="1:17" x14ac:dyDescent="0.25">
      <c r="A293" s="20" t="s">
        <v>261</v>
      </c>
      <c r="B293" s="15" t="s">
        <v>50</v>
      </c>
      <c r="C293" s="17">
        <f t="shared" si="4"/>
        <v>30713.469599999997</v>
      </c>
      <c r="D293" s="18">
        <v>17486.935949999999</v>
      </c>
      <c r="E293" s="18">
        <v>5290.6134599999996</v>
      </c>
      <c r="F293" s="18">
        <v>7935.9201899999989</v>
      </c>
      <c r="G293" s="18">
        <v>0</v>
      </c>
      <c r="H293" s="18">
        <v>0</v>
      </c>
      <c r="I293" s="18">
        <v>0</v>
      </c>
      <c r="J293" s="18">
        <v>0</v>
      </c>
      <c r="K293" s="18">
        <v>0</v>
      </c>
      <c r="L293" s="18">
        <v>0</v>
      </c>
      <c r="M293" s="18">
        <v>0</v>
      </c>
      <c r="N293" s="18">
        <v>0</v>
      </c>
      <c r="O293" s="18">
        <v>0</v>
      </c>
      <c r="P293" s="18">
        <v>0</v>
      </c>
      <c r="Q293" s="18">
        <v>0</v>
      </c>
    </row>
    <row r="294" spans="1:17" x14ac:dyDescent="0.25">
      <c r="A294" s="20" t="s">
        <v>262</v>
      </c>
      <c r="B294" s="15" t="s">
        <v>50</v>
      </c>
      <c r="C294" s="17">
        <f t="shared" si="4"/>
        <v>28451.656017556696</v>
      </c>
      <c r="D294" s="18">
        <v>15791.564762677936</v>
      </c>
      <c r="E294" s="18">
        <v>5064.0365019515039</v>
      </c>
      <c r="F294" s="18">
        <v>7596.0547529272562</v>
      </c>
      <c r="G294" s="18">
        <v>0</v>
      </c>
      <c r="H294" s="18">
        <v>0</v>
      </c>
      <c r="I294" s="18">
        <v>0</v>
      </c>
      <c r="J294" s="18">
        <v>0</v>
      </c>
      <c r="K294" s="18">
        <v>0</v>
      </c>
      <c r="L294" s="18">
        <v>0</v>
      </c>
      <c r="M294" s="18">
        <v>0</v>
      </c>
      <c r="N294" s="18">
        <v>0</v>
      </c>
      <c r="O294" s="18">
        <v>0</v>
      </c>
      <c r="P294" s="18">
        <v>0</v>
      </c>
      <c r="Q294" s="18">
        <v>0</v>
      </c>
    </row>
    <row r="295" spans="1:17" x14ac:dyDescent="0.25">
      <c r="A295" s="25" t="s">
        <v>263</v>
      </c>
      <c r="B295" s="15" t="s">
        <v>50</v>
      </c>
      <c r="C295" s="17">
        <f t="shared" si="4"/>
        <v>60728.040000000008</v>
      </c>
      <c r="D295" s="18">
        <v>47758.62</v>
      </c>
      <c r="E295" s="18">
        <v>5187.768</v>
      </c>
      <c r="F295" s="18">
        <v>7781.652</v>
      </c>
      <c r="G295" s="18">
        <v>0</v>
      </c>
      <c r="H295" s="18">
        <v>0</v>
      </c>
      <c r="I295" s="18">
        <v>0</v>
      </c>
      <c r="J295" s="18">
        <v>0</v>
      </c>
      <c r="K295" s="18">
        <v>0</v>
      </c>
      <c r="L295" s="18">
        <v>0</v>
      </c>
      <c r="M295" s="18">
        <v>0</v>
      </c>
      <c r="N295" s="18">
        <v>0</v>
      </c>
      <c r="O295" s="18">
        <v>0</v>
      </c>
      <c r="P295" s="18">
        <v>0</v>
      </c>
      <c r="Q295" s="18">
        <v>0</v>
      </c>
    </row>
    <row r="296" spans="1:17" x14ac:dyDescent="0.25">
      <c r="A296" s="20" t="s">
        <v>264</v>
      </c>
      <c r="B296" s="15" t="s">
        <v>50</v>
      </c>
      <c r="C296" s="17">
        <f t="shared" si="4"/>
        <v>55396.86075</v>
      </c>
      <c r="D296" s="18">
        <v>35442.617099999996</v>
      </c>
      <c r="E296" s="18">
        <v>7981.6974599999994</v>
      </c>
      <c r="F296" s="18">
        <v>11972.546189999999</v>
      </c>
      <c r="G296" s="18">
        <v>0</v>
      </c>
      <c r="H296" s="18">
        <v>0</v>
      </c>
      <c r="I296" s="18">
        <v>0</v>
      </c>
      <c r="J296" s="18">
        <v>0</v>
      </c>
      <c r="K296" s="18">
        <v>0</v>
      </c>
      <c r="L296" s="18">
        <v>0</v>
      </c>
      <c r="M296" s="18">
        <v>0</v>
      </c>
      <c r="N296" s="18">
        <v>0</v>
      </c>
      <c r="O296" s="18">
        <v>0</v>
      </c>
      <c r="P296" s="18">
        <v>0</v>
      </c>
      <c r="Q296" s="18">
        <v>0</v>
      </c>
    </row>
    <row r="297" spans="1:17" x14ac:dyDescent="0.25">
      <c r="A297" s="20" t="s">
        <v>265</v>
      </c>
      <c r="B297" s="15" t="s">
        <v>50</v>
      </c>
      <c r="C297" s="17">
        <f t="shared" si="4"/>
        <v>40826.540699999998</v>
      </c>
      <c r="D297" s="18">
        <v>23187.525899999997</v>
      </c>
      <c r="E297" s="18">
        <v>7055.6059199999991</v>
      </c>
      <c r="F297" s="18">
        <v>10583.408879999999</v>
      </c>
      <c r="G297" s="18">
        <v>0</v>
      </c>
      <c r="H297" s="18">
        <v>0</v>
      </c>
      <c r="I297" s="18">
        <v>0</v>
      </c>
      <c r="J297" s="18">
        <v>0</v>
      </c>
      <c r="K297" s="18">
        <v>0</v>
      </c>
      <c r="L297" s="18">
        <v>0</v>
      </c>
      <c r="M297" s="18">
        <v>0</v>
      </c>
      <c r="N297" s="18">
        <v>0</v>
      </c>
      <c r="O297" s="18">
        <v>0</v>
      </c>
      <c r="P297" s="18">
        <v>0</v>
      </c>
      <c r="Q297" s="18">
        <v>0</v>
      </c>
    </row>
    <row r="298" spans="1:17" x14ac:dyDescent="0.25">
      <c r="A298" s="20" t="s">
        <v>266</v>
      </c>
      <c r="B298" s="15" t="s">
        <v>50</v>
      </c>
      <c r="C298" s="17">
        <f t="shared" si="4"/>
        <v>36528.896432567388</v>
      </c>
      <c r="D298" s="18">
        <v>19792.715429915505</v>
      </c>
      <c r="E298" s="18">
        <v>6694.4724010607524</v>
      </c>
      <c r="F298" s="18">
        <v>10041.708601591128</v>
      </c>
      <c r="G298" s="18">
        <v>0</v>
      </c>
      <c r="H298" s="18">
        <v>0</v>
      </c>
      <c r="I298" s="18">
        <v>0</v>
      </c>
      <c r="J298" s="18">
        <v>0</v>
      </c>
      <c r="K298" s="18">
        <v>0</v>
      </c>
      <c r="L298" s="18">
        <v>0</v>
      </c>
      <c r="M298" s="18">
        <v>0</v>
      </c>
      <c r="N298" s="18">
        <v>0</v>
      </c>
      <c r="O298" s="18">
        <v>0</v>
      </c>
      <c r="P298" s="18">
        <v>0</v>
      </c>
      <c r="Q298" s="18">
        <v>0</v>
      </c>
    </row>
    <row r="299" spans="1:17" x14ac:dyDescent="0.25">
      <c r="A299" s="25" t="s">
        <v>267</v>
      </c>
      <c r="B299" s="15" t="s">
        <v>50</v>
      </c>
      <c r="C299" s="17">
        <f t="shared" si="4"/>
        <v>32002.568700000003</v>
      </c>
      <c r="D299" s="18">
        <v>19185.716850000001</v>
      </c>
      <c r="E299" s="18">
        <v>5126.7407400000002</v>
      </c>
      <c r="F299" s="18">
        <v>7690.1111100000007</v>
      </c>
      <c r="G299" s="18">
        <v>0</v>
      </c>
      <c r="H299" s="18">
        <v>0</v>
      </c>
      <c r="I299" s="18">
        <v>0</v>
      </c>
      <c r="J299" s="18">
        <v>0</v>
      </c>
      <c r="K299" s="18">
        <v>0</v>
      </c>
      <c r="L299" s="18">
        <v>0</v>
      </c>
      <c r="M299" s="18">
        <v>0</v>
      </c>
      <c r="N299" s="18">
        <v>0</v>
      </c>
      <c r="O299" s="18">
        <v>0</v>
      </c>
      <c r="P299" s="18">
        <v>0</v>
      </c>
      <c r="Q299" s="18">
        <v>0</v>
      </c>
    </row>
    <row r="300" spans="1:17" x14ac:dyDescent="0.25">
      <c r="A300" s="25" t="s">
        <v>268</v>
      </c>
      <c r="B300" s="15" t="s">
        <v>50</v>
      </c>
      <c r="C300" s="17">
        <f t="shared" si="4"/>
        <v>24216</v>
      </c>
      <c r="D300" s="18">
        <v>12108</v>
      </c>
      <c r="E300" s="18">
        <v>4843.2</v>
      </c>
      <c r="F300" s="18">
        <v>7264.8</v>
      </c>
      <c r="G300" s="18">
        <v>0</v>
      </c>
      <c r="H300" s="18">
        <v>0</v>
      </c>
      <c r="I300" s="18">
        <v>0</v>
      </c>
      <c r="J300" s="18">
        <v>0</v>
      </c>
      <c r="K300" s="18">
        <v>0</v>
      </c>
      <c r="L300" s="18">
        <v>0</v>
      </c>
      <c r="M300" s="18">
        <v>0</v>
      </c>
      <c r="N300" s="18">
        <v>0</v>
      </c>
      <c r="O300" s="18">
        <v>0</v>
      </c>
      <c r="P300" s="18">
        <v>0</v>
      </c>
      <c r="Q300" s="18">
        <v>0</v>
      </c>
    </row>
    <row r="301" spans="1:17" x14ac:dyDescent="0.25">
      <c r="A301" s="20" t="s">
        <v>269</v>
      </c>
      <c r="B301" s="15" t="s">
        <v>50</v>
      </c>
      <c r="C301" s="17">
        <f t="shared" si="4"/>
        <v>24216.119399999996</v>
      </c>
      <c r="D301" s="18">
        <v>12108.059699999998</v>
      </c>
      <c r="E301" s="18">
        <v>4843.2238799999986</v>
      </c>
      <c r="F301" s="18">
        <v>7264.8358199999984</v>
      </c>
      <c r="G301" s="18">
        <v>0</v>
      </c>
      <c r="H301" s="18">
        <v>0</v>
      </c>
      <c r="I301" s="18">
        <v>0</v>
      </c>
      <c r="J301" s="18">
        <v>0</v>
      </c>
      <c r="K301" s="18">
        <v>0</v>
      </c>
      <c r="L301" s="18">
        <v>0</v>
      </c>
      <c r="M301" s="18">
        <v>0</v>
      </c>
      <c r="N301" s="18">
        <v>0</v>
      </c>
      <c r="O301" s="18">
        <v>0</v>
      </c>
      <c r="P301" s="18">
        <v>0</v>
      </c>
      <c r="Q301" s="18">
        <v>0</v>
      </c>
    </row>
    <row r="302" spans="1:17" x14ac:dyDescent="0.25">
      <c r="A302" s="25" t="s">
        <v>270</v>
      </c>
      <c r="B302" s="15" t="s">
        <v>50</v>
      </c>
      <c r="C302" s="17">
        <f t="shared" si="4"/>
        <v>24216.119399999996</v>
      </c>
      <c r="D302" s="18">
        <v>12108.059699999998</v>
      </c>
      <c r="E302" s="18">
        <v>4843.2238799999986</v>
      </c>
      <c r="F302" s="18">
        <v>7264.8358199999984</v>
      </c>
      <c r="G302" s="18">
        <v>0</v>
      </c>
      <c r="H302" s="18">
        <v>0</v>
      </c>
      <c r="I302" s="18">
        <v>0</v>
      </c>
      <c r="J302" s="18">
        <v>0</v>
      </c>
      <c r="K302" s="18">
        <v>0</v>
      </c>
      <c r="L302" s="18">
        <v>0</v>
      </c>
      <c r="M302" s="18">
        <v>0</v>
      </c>
      <c r="N302" s="18">
        <v>0</v>
      </c>
      <c r="O302" s="18">
        <v>0</v>
      </c>
      <c r="P302" s="18">
        <v>0</v>
      </c>
      <c r="Q302" s="18">
        <v>0</v>
      </c>
    </row>
    <row r="303" spans="1:17" x14ac:dyDescent="0.25">
      <c r="A303" s="25" t="s">
        <v>271</v>
      </c>
      <c r="B303" s="15" t="s">
        <v>50</v>
      </c>
      <c r="C303" s="17">
        <f t="shared" si="4"/>
        <v>54679.793999999994</v>
      </c>
      <c r="D303" s="18">
        <v>39985.421999999999</v>
      </c>
      <c r="E303" s="18">
        <v>5877.7487999999994</v>
      </c>
      <c r="F303" s="18">
        <v>8816.6231999999982</v>
      </c>
      <c r="G303" s="18">
        <v>0</v>
      </c>
      <c r="H303" s="18">
        <v>0</v>
      </c>
      <c r="I303" s="18">
        <v>0</v>
      </c>
      <c r="J303" s="18">
        <v>0</v>
      </c>
      <c r="K303" s="18">
        <v>0</v>
      </c>
      <c r="L303" s="18">
        <v>0</v>
      </c>
      <c r="M303" s="18">
        <v>0</v>
      </c>
      <c r="N303" s="18">
        <v>0</v>
      </c>
      <c r="O303" s="18">
        <v>0</v>
      </c>
      <c r="P303" s="18">
        <v>0</v>
      </c>
      <c r="Q303" s="18">
        <v>0</v>
      </c>
    </row>
    <row r="304" spans="1:17" x14ac:dyDescent="0.25">
      <c r="A304" s="25" t="s">
        <v>272</v>
      </c>
      <c r="B304" s="15" t="s">
        <v>50</v>
      </c>
      <c r="C304" s="17">
        <f t="shared" si="4"/>
        <v>36904.701300000001</v>
      </c>
      <c r="D304" s="18">
        <v>23240.208149999999</v>
      </c>
      <c r="E304" s="18">
        <v>5465.7972599999994</v>
      </c>
      <c r="F304" s="18">
        <v>8198.6958899999991</v>
      </c>
      <c r="G304" s="18">
        <v>0</v>
      </c>
      <c r="H304" s="18">
        <v>0</v>
      </c>
      <c r="I304" s="18">
        <v>0</v>
      </c>
      <c r="J304" s="18">
        <v>0</v>
      </c>
      <c r="K304" s="18">
        <v>0</v>
      </c>
      <c r="L304" s="18">
        <v>0</v>
      </c>
      <c r="M304" s="18">
        <v>0</v>
      </c>
      <c r="N304" s="18">
        <v>0</v>
      </c>
      <c r="O304" s="18">
        <v>0</v>
      </c>
      <c r="P304" s="18">
        <v>0</v>
      </c>
      <c r="Q304" s="18">
        <v>0</v>
      </c>
    </row>
    <row r="305" spans="1:17" x14ac:dyDescent="0.25">
      <c r="A305" s="25" t="s">
        <v>273</v>
      </c>
      <c r="B305" s="15" t="s">
        <v>50</v>
      </c>
      <c r="C305" s="17">
        <f t="shared" si="4"/>
        <v>31272.066450000002</v>
      </c>
      <c r="D305" s="18">
        <v>18455.214599999999</v>
      </c>
      <c r="E305" s="18">
        <v>5126.7407400000002</v>
      </c>
      <c r="F305" s="18">
        <v>7690.1111100000007</v>
      </c>
      <c r="G305" s="18">
        <v>0</v>
      </c>
      <c r="H305" s="18">
        <v>0</v>
      </c>
      <c r="I305" s="18">
        <v>0</v>
      </c>
      <c r="J305" s="18">
        <v>0</v>
      </c>
      <c r="K305" s="18">
        <v>0</v>
      </c>
      <c r="L305" s="18">
        <v>0</v>
      </c>
      <c r="M305" s="18">
        <v>0</v>
      </c>
      <c r="N305" s="18">
        <v>0</v>
      </c>
      <c r="O305" s="18">
        <v>0</v>
      </c>
      <c r="P305" s="18">
        <v>0</v>
      </c>
      <c r="Q305" s="18">
        <v>0</v>
      </c>
    </row>
    <row r="306" spans="1:17" x14ac:dyDescent="0.25">
      <c r="A306" s="25" t="s">
        <v>274</v>
      </c>
      <c r="B306" s="15" t="s">
        <v>50</v>
      </c>
      <c r="C306" s="17">
        <f t="shared" si="4"/>
        <v>26803.3917</v>
      </c>
      <c r="D306" s="18">
        <v>14471.210850000001</v>
      </c>
      <c r="E306" s="18">
        <v>4932.8723400000008</v>
      </c>
      <c r="F306" s="18">
        <v>7399.3085100000008</v>
      </c>
      <c r="G306" s="18">
        <v>0</v>
      </c>
      <c r="H306" s="18">
        <v>0</v>
      </c>
      <c r="I306" s="18">
        <v>0</v>
      </c>
      <c r="J306" s="18">
        <v>0</v>
      </c>
      <c r="K306" s="18">
        <v>0</v>
      </c>
      <c r="L306" s="18">
        <v>0</v>
      </c>
      <c r="M306" s="18">
        <v>0</v>
      </c>
      <c r="N306" s="18">
        <v>0</v>
      </c>
      <c r="O306" s="18">
        <v>0</v>
      </c>
      <c r="P306" s="18">
        <v>0</v>
      </c>
      <c r="Q306" s="18">
        <v>0</v>
      </c>
    </row>
    <row r="307" spans="1:17" x14ac:dyDescent="0.25">
      <c r="A307" s="25" t="s">
        <v>275</v>
      </c>
      <c r="B307" s="15" t="s">
        <v>50</v>
      </c>
      <c r="C307" s="17">
        <f t="shared" si="4"/>
        <v>27809.625</v>
      </c>
      <c r="D307" s="18">
        <v>17360.655000000002</v>
      </c>
      <c r="E307" s="18">
        <v>4179.5879999999997</v>
      </c>
      <c r="F307" s="18">
        <v>6269.3819999999996</v>
      </c>
      <c r="G307" s="18">
        <v>0</v>
      </c>
      <c r="H307" s="18">
        <v>0</v>
      </c>
      <c r="I307" s="18">
        <v>0</v>
      </c>
      <c r="J307" s="18">
        <v>0</v>
      </c>
      <c r="K307" s="18">
        <v>0</v>
      </c>
      <c r="L307" s="18">
        <v>0</v>
      </c>
      <c r="M307" s="18">
        <v>0</v>
      </c>
      <c r="N307" s="18">
        <v>0</v>
      </c>
      <c r="O307" s="18">
        <v>0</v>
      </c>
      <c r="P307" s="18">
        <v>0</v>
      </c>
      <c r="Q307" s="18">
        <v>0</v>
      </c>
    </row>
    <row r="308" spans="1:17" x14ac:dyDescent="0.25">
      <c r="A308" s="14" t="s">
        <v>434</v>
      </c>
      <c r="B308" s="15" t="s">
        <v>375</v>
      </c>
      <c r="C308" s="17">
        <f t="shared" si="4"/>
        <v>73822.550056057007</v>
      </c>
      <c r="D308" s="18">
        <v>13788.036081547356</v>
      </c>
      <c r="E308" s="18">
        <v>6128.0160362432698</v>
      </c>
      <c r="F308" s="18">
        <v>13788.036081547356</v>
      </c>
      <c r="G308" s="18">
        <v>6644.04</v>
      </c>
      <c r="H308" s="18">
        <v>14707.238486983846</v>
      </c>
      <c r="I308" s="18">
        <v>1772.4780900000001</v>
      </c>
      <c r="J308" s="18">
        <v>1532.0040090608175</v>
      </c>
      <c r="K308" s="18">
        <v>2757.6072163094714</v>
      </c>
      <c r="L308" s="18">
        <v>0</v>
      </c>
      <c r="M308" s="18">
        <v>7660.020045304087</v>
      </c>
      <c r="N308" s="18">
        <v>2040.05</v>
      </c>
      <c r="O308" s="18">
        <v>873.01</v>
      </c>
      <c r="P308" s="18">
        <v>600.01</v>
      </c>
      <c r="Q308" s="18">
        <v>1532.0040090608175</v>
      </c>
    </row>
    <row r="309" spans="1:17" x14ac:dyDescent="0.25">
      <c r="A309" s="14" t="s">
        <v>435</v>
      </c>
      <c r="B309" s="15" t="s">
        <v>375</v>
      </c>
      <c r="C309" s="17">
        <f t="shared" si="4"/>
        <v>84107.586678958614</v>
      </c>
      <c r="D309" s="18">
        <v>16079.257111401677</v>
      </c>
      <c r="E309" s="18">
        <v>7146.3364939563007</v>
      </c>
      <c r="F309" s="18">
        <v>16079.257111401677</v>
      </c>
      <c r="G309" s="18">
        <v>6644.04</v>
      </c>
      <c r="H309" s="18">
        <v>17151.207585495122</v>
      </c>
      <c r="I309" s="18">
        <v>1772.4780900000001</v>
      </c>
      <c r="J309" s="18">
        <v>1786.5841234890752</v>
      </c>
      <c r="K309" s="18">
        <v>3215.8514222803351</v>
      </c>
      <c r="L309" s="18">
        <v>0</v>
      </c>
      <c r="M309" s="18">
        <v>8932.9206174453757</v>
      </c>
      <c r="N309" s="18">
        <v>2040.05</v>
      </c>
      <c r="O309" s="18">
        <v>873.01</v>
      </c>
      <c r="P309" s="18">
        <v>600.01</v>
      </c>
      <c r="Q309" s="18">
        <v>1786.5841234890752</v>
      </c>
    </row>
    <row r="310" spans="1:17" x14ac:dyDescent="0.25">
      <c r="A310" s="14" t="s">
        <v>436</v>
      </c>
      <c r="B310" s="15" t="s">
        <v>375</v>
      </c>
      <c r="C310" s="17">
        <f t="shared" si="4"/>
        <v>81729.174118965413</v>
      </c>
      <c r="D310" s="18">
        <v>15549.412729224972</v>
      </c>
      <c r="E310" s="18">
        <v>6910.8501018777661</v>
      </c>
      <c r="F310" s="18">
        <v>15549.412729224972</v>
      </c>
      <c r="G310" s="18">
        <v>6644.04</v>
      </c>
      <c r="H310" s="18">
        <v>16586.040244506636</v>
      </c>
      <c r="I310" s="18">
        <v>1772.4780900000001</v>
      </c>
      <c r="J310" s="18">
        <v>1727.7125254694415</v>
      </c>
      <c r="K310" s="18">
        <v>3109.8825458449946</v>
      </c>
      <c r="L310" s="18">
        <v>0</v>
      </c>
      <c r="M310" s="18">
        <v>8638.5626273472062</v>
      </c>
      <c r="N310" s="18">
        <v>2040.05</v>
      </c>
      <c r="O310" s="18">
        <v>873.01</v>
      </c>
      <c r="P310" s="18">
        <v>600.01</v>
      </c>
      <c r="Q310" s="18">
        <v>1727.7125254694415</v>
      </c>
    </row>
    <row r="311" spans="1:17" x14ac:dyDescent="0.25">
      <c r="A311" s="14" t="s">
        <v>276</v>
      </c>
      <c r="B311" s="15" t="s">
        <v>50</v>
      </c>
      <c r="C311" s="17">
        <f t="shared" si="4"/>
        <v>30989.297160000002</v>
      </c>
      <c r="D311" s="18">
        <v>21342.6018</v>
      </c>
      <c r="E311" s="18">
        <v>3858.6781440000004</v>
      </c>
      <c r="F311" s="18">
        <v>5788.0172160000002</v>
      </c>
      <c r="G311" s="18">
        <v>0</v>
      </c>
      <c r="H311" s="18">
        <v>0</v>
      </c>
      <c r="I311" s="18">
        <v>0</v>
      </c>
      <c r="J311" s="18">
        <v>0</v>
      </c>
      <c r="K311" s="18">
        <v>0</v>
      </c>
      <c r="L311" s="18">
        <v>0</v>
      </c>
      <c r="M311" s="18">
        <v>0</v>
      </c>
      <c r="N311" s="18">
        <v>0</v>
      </c>
      <c r="O311" s="18">
        <v>0</v>
      </c>
      <c r="P311" s="18">
        <v>0</v>
      </c>
      <c r="Q311" s="18">
        <v>0</v>
      </c>
    </row>
    <row r="312" spans="1:17" x14ac:dyDescent="0.25">
      <c r="A312" s="25" t="s">
        <v>277</v>
      </c>
      <c r="B312" s="15" t="s">
        <v>50</v>
      </c>
      <c r="C312" s="17">
        <f t="shared" si="4"/>
        <v>72856.53</v>
      </c>
      <c r="D312" s="18">
        <v>64202.069999999992</v>
      </c>
      <c r="E312" s="18">
        <v>3461.7839999999997</v>
      </c>
      <c r="F312" s="18">
        <v>5192.6759999999995</v>
      </c>
      <c r="G312" s="18">
        <v>0</v>
      </c>
      <c r="H312" s="18">
        <v>0</v>
      </c>
      <c r="I312" s="18">
        <v>0</v>
      </c>
      <c r="J312" s="18">
        <v>0</v>
      </c>
      <c r="K312" s="18">
        <v>0</v>
      </c>
      <c r="L312" s="18">
        <v>0</v>
      </c>
      <c r="M312" s="18">
        <v>0</v>
      </c>
      <c r="N312" s="18">
        <v>0</v>
      </c>
      <c r="O312" s="18">
        <v>0</v>
      </c>
      <c r="P312" s="18">
        <v>0</v>
      </c>
      <c r="Q312" s="18">
        <v>0</v>
      </c>
    </row>
    <row r="313" spans="1:17" x14ac:dyDescent="0.25">
      <c r="A313" s="25" t="s">
        <v>278</v>
      </c>
      <c r="B313" s="15" t="s">
        <v>50</v>
      </c>
      <c r="C313" s="17">
        <f t="shared" si="4"/>
        <v>28829.961600000002</v>
      </c>
      <c r="D313" s="18">
        <v>17656.414049999999</v>
      </c>
      <c r="E313" s="18">
        <v>4469.4190199999994</v>
      </c>
      <c r="F313" s="18">
        <v>6704.12853</v>
      </c>
      <c r="G313" s="18">
        <v>0</v>
      </c>
      <c r="H313" s="18">
        <v>0</v>
      </c>
      <c r="I313" s="18">
        <v>0</v>
      </c>
      <c r="J313" s="18">
        <v>0</v>
      </c>
      <c r="K313" s="18">
        <v>0</v>
      </c>
      <c r="L313" s="18">
        <v>0</v>
      </c>
      <c r="M313" s="18">
        <v>0</v>
      </c>
      <c r="N313" s="18">
        <v>0</v>
      </c>
      <c r="O313" s="18">
        <v>0</v>
      </c>
      <c r="P313" s="18">
        <v>0</v>
      </c>
      <c r="Q313" s="18">
        <v>0</v>
      </c>
    </row>
    <row r="314" spans="1:17" x14ac:dyDescent="0.25">
      <c r="A314" s="14" t="s">
        <v>279</v>
      </c>
      <c r="B314" s="15" t="s">
        <v>50</v>
      </c>
      <c r="C314" s="17">
        <f t="shared" si="4"/>
        <v>138308.18337000001</v>
      </c>
      <c r="D314" s="18">
        <v>125717.83497000001</v>
      </c>
      <c r="E314" s="18">
        <v>5036.1393600000001</v>
      </c>
      <c r="F314" s="18">
        <v>7554.2090400000006</v>
      </c>
      <c r="G314" s="18">
        <v>0</v>
      </c>
      <c r="H314" s="18">
        <v>0</v>
      </c>
      <c r="I314" s="18">
        <v>0</v>
      </c>
      <c r="J314" s="18">
        <v>0</v>
      </c>
      <c r="K314" s="18">
        <v>0</v>
      </c>
      <c r="L314" s="18">
        <v>0</v>
      </c>
      <c r="M314" s="18">
        <v>0</v>
      </c>
      <c r="N314" s="18">
        <v>0</v>
      </c>
      <c r="O314" s="18">
        <v>0</v>
      </c>
      <c r="P314" s="18">
        <v>0</v>
      </c>
      <c r="Q314" s="18">
        <v>0</v>
      </c>
    </row>
    <row r="315" spans="1:17" x14ac:dyDescent="0.25">
      <c r="A315" s="14" t="s">
        <v>280</v>
      </c>
      <c r="B315" s="15" t="s">
        <v>50</v>
      </c>
      <c r="C315" s="17">
        <f t="shared" si="4"/>
        <v>18319.24224</v>
      </c>
      <c r="D315" s="18">
        <v>11367.482399999999</v>
      </c>
      <c r="E315" s="18">
        <v>2780.7039359999999</v>
      </c>
      <c r="F315" s="18">
        <v>4171.0559039999998</v>
      </c>
      <c r="G315" s="18">
        <v>0</v>
      </c>
      <c r="H315" s="18">
        <v>0</v>
      </c>
      <c r="I315" s="18">
        <v>0</v>
      </c>
      <c r="J315" s="18">
        <v>0</v>
      </c>
      <c r="K315" s="18">
        <v>0</v>
      </c>
      <c r="L315" s="18">
        <v>0</v>
      </c>
      <c r="M315" s="18">
        <v>0</v>
      </c>
      <c r="N315" s="18">
        <v>0</v>
      </c>
      <c r="O315" s="18">
        <v>0</v>
      </c>
      <c r="P315" s="18">
        <v>0</v>
      </c>
      <c r="Q315" s="18">
        <v>0</v>
      </c>
    </row>
    <row r="316" spans="1:17" x14ac:dyDescent="0.25">
      <c r="A316" s="14" t="s">
        <v>281</v>
      </c>
      <c r="B316" s="15" t="s">
        <v>50</v>
      </c>
      <c r="C316" s="17">
        <f t="shared" si="4"/>
        <v>15219.425304</v>
      </c>
      <c r="D316" s="18">
        <v>9310.4294399999999</v>
      </c>
      <c r="E316" s="18">
        <v>2363.5983455999999</v>
      </c>
      <c r="F316" s="18">
        <v>3545.3975184000001</v>
      </c>
      <c r="G316" s="18">
        <v>0</v>
      </c>
      <c r="H316" s="18">
        <v>0</v>
      </c>
      <c r="I316" s="18">
        <v>0</v>
      </c>
      <c r="J316" s="18">
        <v>0</v>
      </c>
      <c r="K316" s="18">
        <v>0</v>
      </c>
      <c r="L316" s="18">
        <v>0</v>
      </c>
      <c r="M316" s="18">
        <v>0</v>
      </c>
      <c r="N316" s="18">
        <v>0</v>
      </c>
      <c r="O316" s="18">
        <v>0</v>
      </c>
      <c r="P316" s="18">
        <v>0</v>
      </c>
      <c r="Q316" s="18">
        <v>0</v>
      </c>
    </row>
    <row r="317" spans="1:17" x14ac:dyDescent="0.25">
      <c r="A317" s="14" t="s">
        <v>282</v>
      </c>
      <c r="B317" s="15" t="s">
        <v>50</v>
      </c>
      <c r="C317" s="17">
        <f t="shared" si="4"/>
        <v>12942.429552</v>
      </c>
      <c r="D317" s="18">
        <v>8076.1976640000003</v>
      </c>
      <c r="E317" s="18">
        <v>1946.4927551999999</v>
      </c>
      <c r="F317" s="18">
        <v>2919.7391327999999</v>
      </c>
      <c r="G317" s="18">
        <v>0</v>
      </c>
      <c r="H317" s="18">
        <v>0</v>
      </c>
      <c r="I317" s="18">
        <v>0</v>
      </c>
      <c r="J317" s="18">
        <v>0</v>
      </c>
      <c r="K317" s="18">
        <v>0</v>
      </c>
      <c r="L317" s="18">
        <v>0</v>
      </c>
      <c r="M317" s="18">
        <v>0</v>
      </c>
      <c r="N317" s="18">
        <v>0</v>
      </c>
      <c r="O317" s="18">
        <v>0</v>
      </c>
      <c r="P317" s="18">
        <v>0</v>
      </c>
      <c r="Q317" s="18">
        <v>0</v>
      </c>
    </row>
    <row r="318" spans="1:17" x14ac:dyDescent="0.25">
      <c r="A318" s="14" t="s">
        <v>437</v>
      </c>
      <c r="B318" s="15" t="s">
        <v>375</v>
      </c>
      <c r="C318" s="17">
        <f t="shared" si="4"/>
        <v>91812.814297062985</v>
      </c>
      <c r="D318" s="18">
        <v>17795.768214444724</v>
      </c>
      <c r="E318" s="18">
        <v>7909.230317530988</v>
      </c>
      <c r="F318" s="18">
        <v>17795.768214444724</v>
      </c>
      <c r="G318" s="18">
        <v>6644.04</v>
      </c>
      <c r="H318" s="18">
        <v>18982.152762074373</v>
      </c>
      <c r="I318" s="18">
        <v>1772.4780900000001</v>
      </c>
      <c r="J318" s="18">
        <v>1977.307579382747</v>
      </c>
      <c r="K318" s="18">
        <v>3559.1536428889449</v>
      </c>
      <c r="L318" s="18">
        <v>0</v>
      </c>
      <c r="M318" s="18">
        <v>9886.5378969137346</v>
      </c>
      <c r="N318" s="18">
        <v>2040.05</v>
      </c>
      <c r="O318" s="18">
        <v>873.01</v>
      </c>
      <c r="P318" s="18">
        <v>600.01</v>
      </c>
      <c r="Q318" s="18">
        <v>1977.307579382747</v>
      </c>
    </row>
    <row r="319" spans="1:17" x14ac:dyDescent="0.25">
      <c r="A319" s="14" t="s">
        <v>438</v>
      </c>
      <c r="B319" s="15" t="s">
        <v>375</v>
      </c>
      <c r="C319" s="17">
        <f t="shared" si="4"/>
        <v>90002.318984510435</v>
      </c>
      <c r="D319" s="18">
        <v>17392.440050757275</v>
      </c>
      <c r="E319" s="18">
        <v>7729.9733558921216</v>
      </c>
      <c r="F319" s="18">
        <v>17392.440050757275</v>
      </c>
      <c r="G319" s="18">
        <v>6644.04</v>
      </c>
      <c r="H319" s="18">
        <v>18551.936054141093</v>
      </c>
      <c r="I319" s="18">
        <v>1772.4780900000001</v>
      </c>
      <c r="J319" s="18">
        <v>1932.4933389730304</v>
      </c>
      <c r="K319" s="18">
        <v>3478.488010151455</v>
      </c>
      <c r="L319" s="18">
        <v>0</v>
      </c>
      <c r="M319" s="18">
        <v>9662.466694865152</v>
      </c>
      <c r="N319" s="18">
        <v>2040.05</v>
      </c>
      <c r="O319" s="18">
        <v>873.01</v>
      </c>
      <c r="P319" s="18">
        <v>600.01</v>
      </c>
      <c r="Q319" s="18">
        <v>1932.4933389730304</v>
      </c>
    </row>
    <row r="320" spans="1:17" x14ac:dyDescent="0.25">
      <c r="A320" s="14" t="s">
        <v>439</v>
      </c>
      <c r="B320" s="15" t="s">
        <v>375</v>
      </c>
      <c r="C320" s="17">
        <f t="shared" si="4"/>
        <v>84107.586678958614</v>
      </c>
      <c r="D320" s="18">
        <v>16079.257111401677</v>
      </c>
      <c r="E320" s="18">
        <v>7146.3364939563007</v>
      </c>
      <c r="F320" s="18">
        <v>16079.257111401677</v>
      </c>
      <c r="G320" s="18">
        <v>6644.04</v>
      </c>
      <c r="H320" s="18">
        <v>17151.207585495122</v>
      </c>
      <c r="I320" s="18">
        <v>1772.4780900000001</v>
      </c>
      <c r="J320" s="18">
        <v>1786.5841234890752</v>
      </c>
      <c r="K320" s="18">
        <v>3215.8514222803351</v>
      </c>
      <c r="L320" s="18">
        <v>0</v>
      </c>
      <c r="M320" s="18">
        <v>8932.9206174453757</v>
      </c>
      <c r="N320" s="18">
        <v>2040.05</v>
      </c>
      <c r="O320" s="18">
        <v>873.01</v>
      </c>
      <c r="P320" s="18">
        <v>600.01</v>
      </c>
      <c r="Q320" s="18">
        <v>1786.5841234890752</v>
      </c>
    </row>
    <row r="321" spans="1:17" x14ac:dyDescent="0.25">
      <c r="A321" s="14" t="s">
        <v>440</v>
      </c>
      <c r="B321" s="15" t="s">
        <v>375</v>
      </c>
      <c r="C321" s="17">
        <f t="shared" si="4"/>
        <v>77729.917444013903</v>
      </c>
      <c r="D321" s="18">
        <v>14658.489212527851</v>
      </c>
      <c r="E321" s="18">
        <v>6514.8840944568219</v>
      </c>
      <c r="F321" s="18">
        <v>14658.489212527851</v>
      </c>
      <c r="G321" s="18">
        <v>6644.04</v>
      </c>
      <c r="H321" s="18">
        <v>15635.721826696374</v>
      </c>
      <c r="I321" s="18">
        <v>1772.4780900000001</v>
      </c>
      <c r="J321" s="18">
        <v>1628.7210236142055</v>
      </c>
      <c r="K321" s="18">
        <v>2931.69784250557</v>
      </c>
      <c r="L321" s="18">
        <v>0</v>
      </c>
      <c r="M321" s="18">
        <v>8143.6051180710283</v>
      </c>
      <c r="N321" s="18">
        <v>2040.05</v>
      </c>
      <c r="O321" s="18">
        <v>873.01</v>
      </c>
      <c r="P321" s="18">
        <v>600.01</v>
      </c>
      <c r="Q321" s="18">
        <v>1628.7210236142055</v>
      </c>
    </row>
    <row r="322" spans="1:17" x14ac:dyDescent="0.25">
      <c r="A322" s="23" t="s">
        <v>283</v>
      </c>
      <c r="B322" s="15" t="s">
        <v>50</v>
      </c>
      <c r="C322" s="17">
        <f t="shared" si="4"/>
        <v>20516.634959999999</v>
      </c>
      <c r="D322" s="18">
        <v>12935.5404</v>
      </c>
      <c r="E322" s="18">
        <v>3032.4378240000001</v>
      </c>
      <c r="F322" s="18">
        <v>4548.6567359999999</v>
      </c>
      <c r="G322" s="18">
        <v>0</v>
      </c>
      <c r="H322" s="18">
        <v>0</v>
      </c>
      <c r="I322" s="18">
        <v>0</v>
      </c>
      <c r="J322" s="18">
        <v>0</v>
      </c>
      <c r="K322" s="18">
        <v>0</v>
      </c>
      <c r="L322" s="18">
        <v>0</v>
      </c>
      <c r="M322" s="18">
        <v>0</v>
      </c>
      <c r="N322" s="18">
        <v>0</v>
      </c>
      <c r="O322" s="18">
        <v>0</v>
      </c>
      <c r="P322" s="18">
        <v>0</v>
      </c>
      <c r="Q322" s="18">
        <v>0</v>
      </c>
    </row>
    <row r="323" spans="1:17" x14ac:dyDescent="0.25">
      <c r="A323" s="14" t="s">
        <v>284</v>
      </c>
      <c r="B323" s="15" t="s">
        <v>50</v>
      </c>
      <c r="C323" s="17">
        <f t="shared" si="4"/>
        <v>15761.344368000002</v>
      </c>
      <c r="D323" s="18">
        <v>9702.5743200000015</v>
      </c>
      <c r="E323" s="18">
        <v>2423.5080192</v>
      </c>
      <c r="F323" s="18">
        <v>3635.2620287999998</v>
      </c>
      <c r="G323" s="18">
        <v>0</v>
      </c>
      <c r="H323" s="18">
        <v>0</v>
      </c>
      <c r="I323" s="18">
        <v>0</v>
      </c>
      <c r="J323" s="18">
        <v>0</v>
      </c>
      <c r="K323" s="18">
        <v>0</v>
      </c>
      <c r="L323" s="18">
        <v>0</v>
      </c>
      <c r="M323" s="18">
        <v>0</v>
      </c>
      <c r="N323" s="18">
        <v>0</v>
      </c>
      <c r="O323" s="18">
        <v>0</v>
      </c>
      <c r="P323" s="18">
        <v>0</v>
      </c>
      <c r="Q323" s="18">
        <v>0</v>
      </c>
    </row>
    <row r="324" spans="1:17" x14ac:dyDescent="0.25">
      <c r="A324" s="14" t="s">
        <v>285</v>
      </c>
      <c r="B324" s="15" t="s">
        <v>50</v>
      </c>
      <c r="C324" s="17">
        <f t="shared" si="4"/>
        <v>11472.057336000002</v>
      </c>
      <c r="D324" s="18">
        <v>6923.4006000000008</v>
      </c>
      <c r="E324" s="18">
        <v>1819.4626944000001</v>
      </c>
      <c r="F324" s="18">
        <v>2729.1940416000002</v>
      </c>
      <c r="G324" s="18">
        <v>0</v>
      </c>
      <c r="H324" s="18">
        <v>0</v>
      </c>
      <c r="I324" s="18">
        <v>0</v>
      </c>
      <c r="J324" s="18">
        <v>0</v>
      </c>
      <c r="K324" s="18">
        <v>0</v>
      </c>
      <c r="L324" s="18">
        <v>0</v>
      </c>
      <c r="M324" s="18">
        <v>0</v>
      </c>
      <c r="N324" s="18">
        <v>0</v>
      </c>
      <c r="O324" s="18">
        <v>0</v>
      </c>
      <c r="P324" s="18">
        <v>0</v>
      </c>
      <c r="Q324" s="18">
        <v>0</v>
      </c>
    </row>
    <row r="325" spans="1:17" x14ac:dyDescent="0.25">
      <c r="A325" s="14" t="s">
        <v>441</v>
      </c>
      <c r="B325" s="15" t="s">
        <v>375</v>
      </c>
      <c r="C325" s="17">
        <f t="shared" si="4"/>
        <v>90001.973536063088</v>
      </c>
      <c r="D325" s="18">
        <v>17392.363094419994</v>
      </c>
      <c r="E325" s="18">
        <v>7729.9391530755529</v>
      </c>
      <c r="F325" s="18">
        <v>17392.363094419994</v>
      </c>
      <c r="G325" s="18">
        <v>6644.04</v>
      </c>
      <c r="H325" s="18">
        <v>18551.853967381328</v>
      </c>
      <c r="I325" s="18">
        <v>1772.4780900000001</v>
      </c>
      <c r="J325" s="18">
        <v>1932.4847882688882</v>
      </c>
      <c r="K325" s="18">
        <v>3478.4726188839991</v>
      </c>
      <c r="L325" s="18">
        <v>0</v>
      </c>
      <c r="M325" s="18">
        <v>9662.4239413444411</v>
      </c>
      <c r="N325" s="18">
        <v>2040.05</v>
      </c>
      <c r="O325" s="18">
        <v>873.01</v>
      </c>
      <c r="P325" s="18">
        <v>600.01</v>
      </c>
      <c r="Q325" s="18">
        <v>1932.4847882688882</v>
      </c>
    </row>
    <row r="326" spans="1:17" x14ac:dyDescent="0.25">
      <c r="A326" s="14" t="s">
        <v>442</v>
      </c>
      <c r="B326" s="15" t="s">
        <v>375</v>
      </c>
      <c r="C326" s="17">
        <f t="shared" si="4"/>
        <v>95442.441133351807</v>
      </c>
      <c r="D326" s="18">
        <v>18604.34845025164</v>
      </c>
      <c r="E326" s="18">
        <v>8268.5993112229517</v>
      </c>
      <c r="F326" s="18">
        <v>18604.34845025164</v>
      </c>
      <c r="G326" s="18">
        <v>6644.04</v>
      </c>
      <c r="H326" s="18">
        <v>19844.638346935084</v>
      </c>
      <c r="I326" s="18">
        <v>1772.4780900000001</v>
      </c>
      <c r="J326" s="18">
        <v>2067.1498278057379</v>
      </c>
      <c r="K326" s="18">
        <v>3720.8696900503282</v>
      </c>
      <c r="L326" s="18">
        <v>0</v>
      </c>
      <c r="M326" s="18">
        <v>10335.749139028689</v>
      </c>
      <c r="N326" s="18">
        <v>2040.05</v>
      </c>
      <c r="O326" s="18">
        <v>873.01</v>
      </c>
      <c r="P326" s="18">
        <v>600.01</v>
      </c>
      <c r="Q326" s="18">
        <v>2067.1498278057379</v>
      </c>
    </row>
    <row r="327" spans="1:17" x14ac:dyDescent="0.25">
      <c r="A327" s="14" t="s">
        <v>443</v>
      </c>
      <c r="B327" s="15" t="s">
        <v>375</v>
      </c>
      <c r="C327" s="17">
        <f t="shared" si="4"/>
        <v>81729.174118965413</v>
      </c>
      <c r="D327" s="18">
        <v>15549.412729224972</v>
      </c>
      <c r="E327" s="18">
        <v>6910.8501018777661</v>
      </c>
      <c r="F327" s="18">
        <v>15549.412729224972</v>
      </c>
      <c r="G327" s="18">
        <v>6644.04</v>
      </c>
      <c r="H327" s="18">
        <v>16586.040244506636</v>
      </c>
      <c r="I327" s="18">
        <v>1772.4780900000001</v>
      </c>
      <c r="J327" s="18">
        <v>1727.7125254694415</v>
      </c>
      <c r="K327" s="18">
        <v>3109.8825458449946</v>
      </c>
      <c r="L327" s="18">
        <v>0</v>
      </c>
      <c r="M327" s="18">
        <v>8638.5626273472062</v>
      </c>
      <c r="N327" s="18">
        <v>2040.05</v>
      </c>
      <c r="O327" s="18">
        <v>873.01</v>
      </c>
      <c r="P327" s="18">
        <v>600.01</v>
      </c>
      <c r="Q327" s="18">
        <v>1727.7125254694415</v>
      </c>
    </row>
    <row r="328" spans="1:17" x14ac:dyDescent="0.25">
      <c r="A328" s="24" t="s">
        <v>286</v>
      </c>
      <c r="B328" s="15" t="s">
        <v>50</v>
      </c>
      <c r="C328" s="17">
        <f t="shared" si="4"/>
        <v>21703.226519999997</v>
      </c>
      <c r="D328" s="18">
        <v>12656.304599999999</v>
      </c>
      <c r="E328" s="18">
        <v>3618.7687679999995</v>
      </c>
      <c r="F328" s="18">
        <v>5428.153151999999</v>
      </c>
      <c r="G328" s="18">
        <v>0</v>
      </c>
      <c r="H328" s="18">
        <v>0</v>
      </c>
      <c r="I328" s="18">
        <v>0</v>
      </c>
      <c r="J328" s="18">
        <v>0</v>
      </c>
      <c r="K328" s="18">
        <v>0</v>
      </c>
      <c r="L328" s="18">
        <v>0</v>
      </c>
      <c r="M328" s="18">
        <v>0</v>
      </c>
      <c r="N328" s="18">
        <v>0</v>
      </c>
      <c r="O328" s="18">
        <v>0</v>
      </c>
      <c r="P328" s="18">
        <v>0</v>
      </c>
      <c r="Q328" s="18">
        <v>0</v>
      </c>
    </row>
    <row r="329" spans="1:17" x14ac:dyDescent="0.25">
      <c r="A329" s="14" t="s">
        <v>287</v>
      </c>
      <c r="B329" s="15" t="s">
        <v>50</v>
      </c>
      <c r="C329" s="17">
        <f t="shared" si="4"/>
        <v>16969.399656000001</v>
      </c>
      <c r="D329" s="18">
        <v>9731.8621200000016</v>
      </c>
      <c r="E329" s="18">
        <v>2895.0150144000004</v>
      </c>
      <c r="F329" s="18">
        <v>4342.5225216000008</v>
      </c>
      <c r="G329" s="18">
        <v>0</v>
      </c>
      <c r="H329" s="18">
        <v>0</v>
      </c>
      <c r="I329" s="18">
        <v>0</v>
      </c>
      <c r="J329" s="18">
        <v>0</v>
      </c>
      <c r="K329" s="18">
        <v>0</v>
      </c>
      <c r="L329" s="18">
        <v>0</v>
      </c>
      <c r="M329" s="18">
        <v>0</v>
      </c>
      <c r="N329" s="18">
        <v>0</v>
      </c>
      <c r="O329" s="18">
        <v>0</v>
      </c>
      <c r="P329" s="18">
        <v>0</v>
      </c>
      <c r="Q329" s="18">
        <v>0</v>
      </c>
    </row>
    <row r="330" spans="1:17" x14ac:dyDescent="0.25">
      <c r="A330" s="14" t="s">
        <v>288</v>
      </c>
      <c r="B330" s="15" t="s">
        <v>50</v>
      </c>
      <c r="C330" s="17">
        <f t="shared" ref="C330:C393" si="5">SUM(D330:Q330)</f>
        <v>12314.061551999997</v>
      </c>
      <c r="D330" s="18">
        <v>6885.9083999999984</v>
      </c>
      <c r="E330" s="18">
        <v>2171.2612607999995</v>
      </c>
      <c r="F330" s="18">
        <v>3256.8918911999995</v>
      </c>
      <c r="G330" s="18">
        <v>0</v>
      </c>
      <c r="H330" s="18">
        <v>0</v>
      </c>
      <c r="I330" s="18">
        <v>0</v>
      </c>
      <c r="J330" s="18">
        <v>0</v>
      </c>
      <c r="K330" s="18">
        <v>0</v>
      </c>
      <c r="L330" s="18">
        <v>0</v>
      </c>
      <c r="M330" s="18">
        <v>0</v>
      </c>
      <c r="N330" s="18">
        <v>0</v>
      </c>
      <c r="O330" s="18">
        <v>0</v>
      </c>
      <c r="P330" s="18">
        <v>0</v>
      </c>
      <c r="Q330" s="18">
        <v>0</v>
      </c>
    </row>
    <row r="331" spans="1:17" x14ac:dyDescent="0.25">
      <c r="A331" s="14" t="s">
        <v>444</v>
      </c>
      <c r="B331" s="15" t="s">
        <v>375</v>
      </c>
      <c r="C331" s="17">
        <f t="shared" si="5"/>
        <v>102740.38503203251</v>
      </c>
      <c r="D331" s="18">
        <v>20230.128031640907</v>
      </c>
      <c r="E331" s="18">
        <v>8991.1680140626249</v>
      </c>
      <c r="F331" s="18">
        <v>20230.128031640907</v>
      </c>
      <c r="G331" s="18">
        <v>6644.04</v>
      </c>
      <c r="H331" s="18">
        <v>21578.803233750303</v>
      </c>
      <c r="I331" s="18">
        <v>1772.4780900000001</v>
      </c>
      <c r="J331" s="18">
        <v>2247.7920035156562</v>
      </c>
      <c r="K331" s="18">
        <v>4046.0256063281813</v>
      </c>
      <c r="L331" s="18">
        <v>0</v>
      </c>
      <c r="M331" s="18">
        <v>11238.960017578282</v>
      </c>
      <c r="N331" s="18">
        <v>2040.05</v>
      </c>
      <c r="O331" s="18">
        <v>873.01</v>
      </c>
      <c r="P331" s="18">
        <v>600.01</v>
      </c>
      <c r="Q331" s="18">
        <v>2247.7920035156562</v>
      </c>
    </row>
    <row r="332" spans="1:17" x14ac:dyDescent="0.25">
      <c r="A332" s="14" t="s">
        <v>289</v>
      </c>
      <c r="B332" s="15" t="s">
        <v>50</v>
      </c>
      <c r="C332" s="17">
        <f t="shared" si="5"/>
        <v>21848.190000000002</v>
      </c>
      <c r="D332" s="18">
        <v>12772.978800000003</v>
      </c>
      <c r="E332" s="18">
        <v>3630.0844800000004</v>
      </c>
      <c r="F332" s="18">
        <v>5445.1267200000002</v>
      </c>
      <c r="G332" s="18">
        <v>0</v>
      </c>
      <c r="H332" s="18">
        <v>0</v>
      </c>
      <c r="I332" s="18">
        <v>0</v>
      </c>
      <c r="J332" s="18">
        <v>0</v>
      </c>
      <c r="K332" s="18">
        <v>0</v>
      </c>
      <c r="L332" s="18">
        <v>0</v>
      </c>
      <c r="M332" s="18">
        <v>0</v>
      </c>
      <c r="N332" s="18">
        <v>0</v>
      </c>
      <c r="O332" s="18">
        <v>0</v>
      </c>
      <c r="P332" s="18">
        <v>0</v>
      </c>
      <c r="Q332" s="18">
        <v>0</v>
      </c>
    </row>
    <row r="333" spans="1:17" x14ac:dyDescent="0.25">
      <c r="A333" s="14" t="s">
        <v>290</v>
      </c>
      <c r="B333" s="15" t="s">
        <v>50</v>
      </c>
      <c r="C333" s="17">
        <f t="shared" si="5"/>
        <v>18567.90552</v>
      </c>
      <c r="D333" s="18">
        <v>11261.8428</v>
      </c>
      <c r="E333" s="18">
        <v>2922.4250880000004</v>
      </c>
      <c r="F333" s="18">
        <v>4383.6376319999999</v>
      </c>
      <c r="G333" s="18">
        <v>0</v>
      </c>
      <c r="H333" s="18">
        <v>0</v>
      </c>
      <c r="I333" s="18">
        <v>0</v>
      </c>
      <c r="J333" s="18">
        <v>0</v>
      </c>
      <c r="K333" s="18">
        <v>0</v>
      </c>
      <c r="L333" s="18">
        <v>0</v>
      </c>
      <c r="M333" s="18">
        <v>0</v>
      </c>
      <c r="N333" s="18">
        <v>0</v>
      </c>
      <c r="O333" s="18">
        <v>0</v>
      </c>
      <c r="P333" s="18">
        <v>0</v>
      </c>
      <c r="Q333" s="18">
        <v>0</v>
      </c>
    </row>
    <row r="334" spans="1:17" x14ac:dyDescent="0.25">
      <c r="A334" s="14" t="s">
        <v>291</v>
      </c>
      <c r="B334" s="15" t="s">
        <v>50</v>
      </c>
      <c r="C334" s="17">
        <f t="shared" si="5"/>
        <v>16229.093112</v>
      </c>
      <c r="D334" s="18">
        <v>10018.9398</v>
      </c>
      <c r="E334" s="18">
        <v>2484.0613248</v>
      </c>
      <c r="F334" s="18">
        <v>3726.0919871999999</v>
      </c>
      <c r="G334" s="18">
        <v>0</v>
      </c>
      <c r="H334" s="18">
        <v>0</v>
      </c>
      <c r="I334" s="18">
        <v>0</v>
      </c>
      <c r="J334" s="18">
        <v>0</v>
      </c>
      <c r="K334" s="18">
        <v>0</v>
      </c>
      <c r="L334" s="18">
        <v>0</v>
      </c>
      <c r="M334" s="18">
        <v>0</v>
      </c>
      <c r="N334" s="18">
        <v>0</v>
      </c>
      <c r="O334" s="18">
        <v>0</v>
      </c>
      <c r="P334" s="18">
        <v>0</v>
      </c>
      <c r="Q334" s="18">
        <v>0</v>
      </c>
    </row>
    <row r="335" spans="1:17" x14ac:dyDescent="0.25">
      <c r="A335" s="14" t="s">
        <v>292</v>
      </c>
      <c r="B335" s="15" t="s">
        <v>50</v>
      </c>
      <c r="C335" s="17">
        <f t="shared" si="5"/>
        <v>13890.280704000001</v>
      </c>
      <c r="D335" s="18">
        <v>8776.0367999999999</v>
      </c>
      <c r="E335" s="18">
        <v>2045.6975616000002</v>
      </c>
      <c r="F335" s="18">
        <v>3068.5463424000004</v>
      </c>
      <c r="G335" s="18">
        <v>0</v>
      </c>
      <c r="H335" s="18">
        <v>0</v>
      </c>
      <c r="I335" s="18">
        <v>0</v>
      </c>
      <c r="J335" s="18">
        <v>0</v>
      </c>
      <c r="K335" s="18">
        <v>0</v>
      </c>
      <c r="L335" s="18">
        <v>0</v>
      </c>
      <c r="M335" s="18">
        <v>0</v>
      </c>
      <c r="N335" s="18">
        <v>0</v>
      </c>
      <c r="O335" s="18">
        <v>0</v>
      </c>
      <c r="P335" s="18">
        <v>0</v>
      </c>
      <c r="Q335" s="18">
        <v>0</v>
      </c>
    </row>
    <row r="336" spans="1:17" x14ac:dyDescent="0.25">
      <c r="A336" s="14" t="s">
        <v>293</v>
      </c>
      <c r="B336" s="15" t="s">
        <v>50</v>
      </c>
      <c r="C336" s="17">
        <f t="shared" si="5"/>
        <v>34169.888321999999</v>
      </c>
      <c r="D336" s="18">
        <v>24355.543362</v>
      </c>
      <c r="E336" s="18">
        <v>3925.7379840000003</v>
      </c>
      <c r="F336" s="18">
        <v>5888.6069760000009</v>
      </c>
      <c r="G336" s="18">
        <v>0</v>
      </c>
      <c r="H336" s="18">
        <v>0</v>
      </c>
      <c r="I336" s="18">
        <v>0</v>
      </c>
      <c r="J336" s="18">
        <v>0</v>
      </c>
      <c r="K336" s="18">
        <v>0</v>
      </c>
      <c r="L336" s="18">
        <v>0</v>
      </c>
      <c r="M336" s="18">
        <v>0</v>
      </c>
      <c r="N336" s="18">
        <v>0</v>
      </c>
      <c r="O336" s="18">
        <v>0</v>
      </c>
      <c r="P336" s="18">
        <v>0</v>
      </c>
      <c r="Q336" s="18">
        <v>0</v>
      </c>
    </row>
    <row r="337" spans="1:17" x14ac:dyDescent="0.25">
      <c r="A337" s="24" t="s">
        <v>294</v>
      </c>
      <c r="B337" s="15" t="s">
        <v>50</v>
      </c>
      <c r="C337" s="17">
        <f t="shared" si="5"/>
        <v>40056.627870749995</v>
      </c>
      <c r="D337" s="18">
        <v>32094.660186749999</v>
      </c>
      <c r="E337" s="18">
        <v>3184.7870735999995</v>
      </c>
      <c r="F337" s="18">
        <v>4777.1806103999998</v>
      </c>
      <c r="G337" s="18">
        <v>0</v>
      </c>
      <c r="H337" s="18">
        <v>0</v>
      </c>
      <c r="I337" s="18">
        <v>0</v>
      </c>
      <c r="J337" s="18">
        <v>0</v>
      </c>
      <c r="K337" s="18">
        <v>0</v>
      </c>
      <c r="L337" s="18">
        <v>0</v>
      </c>
      <c r="M337" s="18">
        <v>0</v>
      </c>
      <c r="N337" s="18">
        <v>0</v>
      </c>
      <c r="O337" s="18">
        <v>0</v>
      </c>
      <c r="P337" s="18">
        <v>0</v>
      </c>
      <c r="Q337" s="18">
        <v>0</v>
      </c>
    </row>
    <row r="338" spans="1:17" x14ac:dyDescent="0.25">
      <c r="A338" s="14" t="s">
        <v>295</v>
      </c>
      <c r="B338" s="15" t="s">
        <v>50</v>
      </c>
      <c r="C338" s="17">
        <f t="shared" si="5"/>
        <v>36034.588756500001</v>
      </c>
      <c r="D338" s="18">
        <v>26982.384916499999</v>
      </c>
      <c r="E338" s="18">
        <v>3620.8815359999999</v>
      </c>
      <c r="F338" s="18">
        <v>5431.3223039999993</v>
      </c>
      <c r="G338" s="18">
        <v>0</v>
      </c>
      <c r="H338" s="18">
        <v>0</v>
      </c>
      <c r="I338" s="18">
        <v>0</v>
      </c>
      <c r="J338" s="18">
        <v>0</v>
      </c>
      <c r="K338" s="18">
        <v>0</v>
      </c>
      <c r="L338" s="18">
        <v>0</v>
      </c>
      <c r="M338" s="18">
        <v>0</v>
      </c>
      <c r="N338" s="18">
        <v>0</v>
      </c>
      <c r="O338" s="18">
        <v>0</v>
      </c>
      <c r="P338" s="18">
        <v>0</v>
      </c>
      <c r="Q338" s="18">
        <v>0</v>
      </c>
    </row>
    <row r="339" spans="1:17" x14ac:dyDescent="0.25">
      <c r="A339" s="14" t="s">
        <v>296</v>
      </c>
      <c r="B339" s="15" t="s">
        <v>50</v>
      </c>
      <c r="C339" s="17">
        <f t="shared" si="5"/>
        <v>30954.846057599996</v>
      </c>
      <c r="D339" s="18">
        <v>22587.349199999997</v>
      </c>
      <c r="E339" s="18">
        <v>3346.9987430400001</v>
      </c>
      <c r="F339" s="18">
        <v>5020.4981145600004</v>
      </c>
      <c r="G339" s="18">
        <v>0</v>
      </c>
      <c r="H339" s="18">
        <v>0</v>
      </c>
      <c r="I339" s="18">
        <v>0</v>
      </c>
      <c r="J339" s="18">
        <v>0</v>
      </c>
      <c r="K339" s="18">
        <v>0</v>
      </c>
      <c r="L339" s="18">
        <v>0</v>
      </c>
      <c r="M339" s="18">
        <v>0</v>
      </c>
      <c r="N339" s="18">
        <v>0</v>
      </c>
      <c r="O339" s="18">
        <v>0</v>
      </c>
      <c r="P339" s="18">
        <v>0</v>
      </c>
      <c r="Q339" s="18">
        <v>0</v>
      </c>
    </row>
    <row r="340" spans="1:17" x14ac:dyDescent="0.25">
      <c r="A340" s="14" t="s">
        <v>297</v>
      </c>
      <c r="B340" s="15" t="s">
        <v>50</v>
      </c>
      <c r="C340" s="17">
        <f t="shared" si="5"/>
        <v>25125.219940800001</v>
      </c>
      <c r="D340" s="18">
        <v>17303.429400000001</v>
      </c>
      <c r="E340" s="18">
        <v>3128.7162163199996</v>
      </c>
      <c r="F340" s="18">
        <v>4693.0743244799996</v>
      </c>
      <c r="G340" s="18">
        <v>0</v>
      </c>
      <c r="H340" s="18">
        <v>0</v>
      </c>
      <c r="I340" s="18">
        <v>0</v>
      </c>
      <c r="J340" s="18">
        <v>0</v>
      </c>
      <c r="K340" s="18">
        <v>0</v>
      </c>
      <c r="L340" s="18">
        <v>0</v>
      </c>
      <c r="M340" s="18">
        <v>0</v>
      </c>
      <c r="N340" s="18">
        <v>0</v>
      </c>
      <c r="O340" s="18">
        <v>0</v>
      </c>
      <c r="P340" s="18">
        <v>0</v>
      </c>
      <c r="Q340" s="18">
        <v>0</v>
      </c>
    </row>
    <row r="341" spans="1:17" x14ac:dyDescent="0.25">
      <c r="A341" s="24" t="s">
        <v>298</v>
      </c>
      <c r="B341" s="15" t="s">
        <v>50</v>
      </c>
      <c r="C341" s="17">
        <f t="shared" si="5"/>
        <v>24321.327960000002</v>
      </c>
      <c r="D341" s="18">
        <v>17048.871480000002</v>
      </c>
      <c r="E341" s="18">
        <v>2908.9825920000003</v>
      </c>
      <c r="F341" s="18">
        <v>4363.4738880000004</v>
      </c>
      <c r="G341" s="18">
        <v>0</v>
      </c>
      <c r="H341" s="18">
        <v>0</v>
      </c>
      <c r="I341" s="18">
        <v>0</v>
      </c>
      <c r="J341" s="18">
        <v>0</v>
      </c>
      <c r="K341" s="18">
        <v>0</v>
      </c>
      <c r="L341" s="18">
        <v>0</v>
      </c>
      <c r="M341" s="18">
        <v>0</v>
      </c>
      <c r="N341" s="18">
        <v>0</v>
      </c>
      <c r="O341" s="18">
        <v>0</v>
      </c>
      <c r="P341" s="18">
        <v>0</v>
      </c>
      <c r="Q341" s="18">
        <v>0</v>
      </c>
    </row>
    <row r="342" spans="1:17" x14ac:dyDescent="0.25">
      <c r="A342" s="24" t="s">
        <v>299</v>
      </c>
      <c r="B342" s="15" t="s">
        <v>50</v>
      </c>
      <c r="C342" s="17">
        <f t="shared" si="5"/>
        <v>18657.686016</v>
      </c>
      <c r="D342" s="18">
        <v>12476.098007999999</v>
      </c>
      <c r="E342" s="18">
        <v>2472.6352032</v>
      </c>
      <c r="F342" s="18">
        <v>3708.9528047999997</v>
      </c>
      <c r="G342" s="18">
        <v>0</v>
      </c>
      <c r="H342" s="18">
        <v>0</v>
      </c>
      <c r="I342" s="18">
        <v>0</v>
      </c>
      <c r="J342" s="18">
        <v>0</v>
      </c>
      <c r="K342" s="18">
        <v>0</v>
      </c>
      <c r="L342" s="18">
        <v>0</v>
      </c>
      <c r="M342" s="18">
        <v>0</v>
      </c>
      <c r="N342" s="18">
        <v>0</v>
      </c>
      <c r="O342" s="18">
        <v>0</v>
      </c>
      <c r="P342" s="18">
        <v>0</v>
      </c>
      <c r="Q342" s="18">
        <v>0</v>
      </c>
    </row>
    <row r="343" spans="1:17" x14ac:dyDescent="0.25">
      <c r="A343" s="24" t="s">
        <v>300</v>
      </c>
      <c r="B343" s="15" t="s">
        <v>50</v>
      </c>
      <c r="C343" s="17">
        <f t="shared" si="5"/>
        <v>15954.129960000002</v>
      </c>
      <c r="D343" s="18">
        <v>10499.787600000001</v>
      </c>
      <c r="E343" s="18">
        <v>2181.7369440000002</v>
      </c>
      <c r="F343" s="18">
        <v>3272.6054160000003</v>
      </c>
      <c r="G343" s="18">
        <v>0</v>
      </c>
      <c r="H343" s="18">
        <v>0</v>
      </c>
      <c r="I343" s="18">
        <v>0</v>
      </c>
      <c r="J343" s="18">
        <v>0</v>
      </c>
      <c r="K343" s="18">
        <v>0</v>
      </c>
      <c r="L343" s="18">
        <v>0</v>
      </c>
      <c r="M343" s="18">
        <v>0</v>
      </c>
      <c r="N343" s="18">
        <v>0</v>
      </c>
      <c r="O343" s="18">
        <v>0</v>
      </c>
      <c r="P343" s="18">
        <v>0</v>
      </c>
      <c r="Q343" s="18">
        <v>0</v>
      </c>
    </row>
    <row r="344" spans="1:17" x14ac:dyDescent="0.25">
      <c r="A344" s="14" t="s">
        <v>301</v>
      </c>
      <c r="B344" s="15" t="s">
        <v>50</v>
      </c>
      <c r="C344" s="17">
        <f t="shared" si="5"/>
        <v>14238.731112000001</v>
      </c>
      <c r="D344" s="18">
        <v>9511.6344000000008</v>
      </c>
      <c r="E344" s="18">
        <v>1890.8386848000005</v>
      </c>
      <c r="F344" s="18">
        <v>2836.2580272000005</v>
      </c>
      <c r="G344" s="18">
        <v>0</v>
      </c>
      <c r="H344" s="18">
        <v>0</v>
      </c>
      <c r="I344" s="18">
        <v>0</v>
      </c>
      <c r="J344" s="18">
        <v>0</v>
      </c>
      <c r="K344" s="18">
        <v>0</v>
      </c>
      <c r="L344" s="18">
        <v>0</v>
      </c>
      <c r="M344" s="18">
        <v>0</v>
      </c>
      <c r="N344" s="18">
        <v>0</v>
      </c>
      <c r="O344" s="18">
        <v>0</v>
      </c>
      <c r="P344" s="18">
        <v>0</v>
      </c>
      <c r="Q344" s="18">
        <v>0</v>
      </c>
    </row>
    <row r="345" spans="1:17" x14ac:dyDescent="0.25">
      <c r="A345" s="14" t="s">
        <v>302</v>
      </c>
      <c r="B345" s="15" t="s">
        <v>50</v>
      </c>
      <c r="C345" s="17">
        <f t="shared" si="5"/>
        <v>16501.897680000002</v>
      </c>
      <c r="D345" s="18">
        <v>9631.1388000000024</v>
      </c>
      <c r="E345" s="18">
        <v>2748.3035520000003</v>
      </c>
      <c r="F345" s="18">
        <v>4122.455328</v>
      </c>
      <c r="G345" s="18">
        <v>0</v>
      </c>
      <c r="H345" s="18">
        <v>0</v>
      </c>
      <c r="I345" s="18">
        <v>0</v>
      </c>
      <c r="J345" s="18">
        <v>0</v>
      </c>
      <c r="K345" s="18">
        <v>0</v>
      </c>
      <c r="L345" s="18">
        <v>0</v>
      </c>
      <c r="M345" s="18">
        <v>0</v>
      </c>
      <c r="N345" s="18">
        <v>0</v>
      </c>
      <c r="O345" s="18">
        <v>0</v>
      </c>
      <c r="P345" s="18">
        <v>0</v>
      </c>
      <c r="Q345" s="18">
        <v>0</v>
      </c>
    </row>
    <row r="346" spans="1:17" x14ac:dyDescent="0.25">
      <c r="A346" s="14" t="s">
        <v>303</v>
      </c>
      <c r="B346" s="15" t="s">
        <v>50</v>
      </c>
      <c r="C346" s="17">
        <f t="shared" si="5"/>
        <v>16261.413360000004</v>
      </c>
      <c r="D346" s="18">
        <v>9631.1388000000024</v>
      </c>
      <c r="E346" s="18">
        <v>2652.1098240000001</v>
      </c>
      <c r="F346" s="18">
        <v>3978.1647360000002</v>
      </c>
      <c r="G346" s="18">
        <v>0</v>
      </c>
      <c r="H346" s="18">
        <v>0</v>
      </c>
      <c r="I346" s="18">
        <v>0</v>
      </c>
      <c r="J346" s="18">
        <v>0</v>
      </c>
      <c r="K346" s="18">
        <v>0</v>
      </c>
      <c r="L346" s="18">
        <v>0</v>
      </c>
      <c r="M346" s="18">
        <v>0</v>
      </c>
      <c r="N346" s="18">
        <v>0</v>
      </c>
      <c r="O346" s="18">
        <v>0</v>
      </c>
      <c r="P346" s="18">
        <v>0</v>
      </c>
      <c r="Q346" s="18">
        <v>0</v>
      </c>
    </row>
    <row r="347" spans="1:17" x14ac:dyDescent="0.25">
      <c r="A347" s="14" t="s">
        <v>304</v>
      </c>
      <c r="B347" s="15" t="s">
        <v>50</v>
      </c>
      <c r="C347" s="17">
        <f t="shared" si="5"/>
        <v>88349.475690000007</v>
      </c>
      <c r="D347" s="18">
        <v>75878.474490000008</v>
      </c>
      <c r="E347" s="18">
        <v>4988.4004800000002</v>
      </c>
      <c r="F347" s="18">
        <v>7482.6007200000013</v>
      </c>
      <c r="G347" s="18">
        <v>0</v>
      </c>
      <c r="H347" s="18">
        <v>0</v>
      </c>
      <c r="I347" s="18">
        <v>0</v>
      </c>
      <c r="J347" s="18">
        <v>0</v>
      </c>
      <c r="K347" s="18">
        <v>0</v>
      </c>
      <c r="L347" s="18">
        <v>0</v>
      </c>
      <c r="M347" s="18">
        <v>0</v>
      </c>
      <c r="N347" s="18">
        <v>0</v>
      </c>
      <c r="O347" s="18">
        <v>0</v>
      </c>
      <c r="P347" s="18">
        <v>0</v>
      </c>
      <c r="Q347" s="18">
        <v>0</v>
      </c>
    </row>
    <row r="348" spans="1:17" x14ac:dyDescent="0.25">
      <c r="A348" s="14" t="s">
        <v>445</v>
      </c>
      <c r="B348" s="15" t="s">
        <v>375</v>
      </c>
      <c r="C348" s="17">
        <f t="shared" si="5"/>
        <v>82197.24411896542</v>
      </c>
      <c r="D348" s="18">
        <v>15549.412729224972</v>
      </c>
      <c r="E348" s="18">
        <v>6910.8501018777661</v>
      </c>
      <c r="F348" s="18">
        <v>15549.412729224972</v>
      </c>
      <c r="G348" s="18">
        <v>6644.04</v>
      </c>
      <c r="H348" s="18">
        <v>16586.040244506636</v>
      </c>
      <c r="I348" s="18">
        <v>1772.4780900000001</v>
      </c>
      <c r="J348" s="18">
        <v>1727.7125254694415</v>
      </c>
      <c r="K348" s="18">
        <v>3109.8825458449946</v>
      </c>
      <c r="L348" s="18">
        <v>468.07</v>
      </c>
      <c r="M348" s="18">
        <v>8638.5626273472062</v>
      </c>
      <c r="N348" s="18">
        <v>2040.05</v>
      </c>
      <c r="O348" s="18">
        <v>873.01</v>
      </c>
      <c r="P348" s="18">
        <v>600.01</v>
      </c>
      <c r="Q348" s="18">
        <v>1727.7125254694415</v>
      </c>
    </row>
    <row r="349" spans="1:17" x14ac:dyDescent="0.25">
      <c r="A349" s="14" t="s">
        <v>446</v>
      </c>
      <c r="B349" s="15" t="s">
        <v>375</v>
      </c>
      <c r="C349" s="17">
        <f t="shared" si="5"/>
        <v>76495.962943928695</v>
      </c>
      <c r="D349" s="18">
        <v>14279.325338746496</v>
      </c>
      <c r="E349" s="18">
        <v>6346.3668172206644</v>
      </c>
      <c r="F349" s="18">
        <v>14279.325338746496</v>
      </c>
      <c r="G349" s="18">
        <v>6644.04</v>
      </c>
      <c r="H349" s="18">
        <v>15231.280361329595</v>
      </c>
      <c r="I349" s="18">
        <v>1772.4780900000001</v>
      </c>
      <c r="J349" s="18">
        <v>1586.5917043051661</v>
      </c>
      <c r="K349" s="18">
        <v>2855.8650677492988</v>
      </c>
      <c r="L349" s="18">
        <v>468.07</v>
      </c>
      <c r="M349" s="18">
        <v>7932.9585215258303</v>
      </c>
      <c r="N349" s="18">
        <v>2040.05</v>
      </c>
      <c r="O349" s="18">
        <v>873.01</v>
      </c>
      <c r="P349" s="18">
        <v>600.01</v>
      </c>
      <c r="Q349" s="18">
        <v>1586.5917043051661</v>
      </c>
    </row>
    <row r="350" spans="1:17" x14ac:dyDescent="0.25">
      <c r="A350" s="14" t="s">
        <v>447</v>
      </c>
      <c r="B350" s="15" t="s">
        <v>375</v>
      </c>
      <c r="C350" s="17">
        <f t="shared" si="5"/>
        <v>72950.625528792851</v>
      </c>
      <c r="D350" s="18">
        <v>13489.522449236034</v>
      </c>
      <c r="E350" s="18">
        <v>5995.34331077157</v>
      </c>
      <c r="F350" s="18">
        <v>13489.522449236034</v>
      </c>
      <c r="G350" s="18">
        <v>6644.04</v>
      </c>
      <c r="H350" s="18">
        <v>14388.823945851769</v>
      </c>
      <c r="I350" s="18">
        <v>1772.4780900000001</v>
      </c>
      <c r="J350" s="18">
        <v>1498.8358276928925</v>
      </c>
      <c r="K350" s="18">
        <v>2697.9044898472066</v>
      </c>
      <c r="L350" s="18">
        <v>468.07</v>
      </c>
      <c r="M350" s="18">
        <v>7494.179138464463</v>
      </c>
      <c r="N350" s="18">
        <v>2040.05</v>
      </c>
      <c r="O350" s="18">
        <v>873.01</v>
      </c>
      <c r="P350" s="18">
        <v>600.01</v>
      </c>
      <c r="Q350" s="18">
        <v>1498.8358276928925</v>
      </c>
    </row>
    <row r="351" spans="1:17" x14ac:dyDescent="0.25">
      <c r="A351" s="14" t="s">
        <v>305</v>
      </c>
      <c r="B351" s="15" t="s">
        <v>50</v>
      </c>
      <c r="C351" s="17">
        <f t="shared" si="5"/>
        <v>21742.5504</v>
      </c>
      <c r="D351" s="18">
        <v>13302.575999999999</v>
      </c>
      <c r="E351" s="18">
        <v>3375.9897600000004</v>
      </c>
      <c r="F351" s="18">
        <v>5063.9846400000006</v>
      </c>
      <c r="G351" s="18">
        <v>0</v>
      </c>
      <c r="H351" s="18">
        <v>0</v>
      </c>
      <c r="I351" s="18">
        <v>0</v>
      </c>
      <c r="J351" s="18">
        <v>0</v>
      </c>
      <c r="K351" s="18">
        <v>0</v>
      </c>
      <c r="L351" s="18">
        <v>0</v>
      </c>
      <c r="M351" s="18">
        <v>0</v>
      </c>
      <c r="N351" s="18">
        <v>0</v>
      </c>
      <c r="O351" s="18">
        <v>0</v>
      </c>
      <c r="P351" s="18">
        <v>0</v>
      </c>
      <c r="Q351" s="18">
        <v>0</v>
      </c>
    </row>
    <row r="352" spans="1:17" x14ac:dyDescent="0.25">
      <c r="A352" s="14" t="s">
        <v>306</v>
      </c>
      <c r="B352" s="15" t="s">
        <v>50</v>
      </c>
      <c r="C352" s="17">
        <f t="shared" si="5"/>
        <v>18931.074239999998</v>
      </c>
      <c r="D352" s="18">
        <v>11757.096</v>
      </c>
      <c r="E352" s="18">
        <v>2869.5912959999996</v>
      </c>
      <c r="F352" s="18">
        <v>4304.3869439999989</v>
      </c>
      <c r="G352" s="18">
        <v>0</v>
      </c>
      <c r="H352" s="18">
        <v>0</v>
      </c>
      <c r="I352" s="18">
        <v>0</v>
      </c>
      <c r="J352" s="18">
        <v>0</v>
      </c>
      <c r="K352" s="18">
        <v>0</v>
      </c>
      <c r="L352" s="18">
        <v>0</v>
      </c>
      <c r="M352" s="18">
        <v>0</v>
      </c>
      <c r="N352" s="18">
        <v>0</v>
      </c>
      <c r="O352" s="18">
        <v>0</v>
      </c>
      <c r="P352" s="18">
        <v>0</v>
      </c>
      <c r="Q352" s="18">
        <v>0</v>
      </c>
    </row>
    <row r="353" spans="1:17" x14ac:dyDescent="0.25">
      <c r="A353" s="14" t="s">
        <v>307</v>
      </c>
      <c r="B353" s="15" t="s">
        <v>50</v>
      </c>
      <c r="C353" s="17">
        <f t="shared" si="5"/>
        <v>16234.078080000005</v>
      </c>
      <c r="D353" s="18">
        <v>10326.096000000003</v>
      </c>
      <c r="E353" s="18">
        <v>2363.1928320000006</v>
      </c>
      <c r="F353" s="18">
        <v>3544.7892480000005</v>
      </c>
      <c r="G353" s="18">
        <v>0</v>
      </c>
      <c r="H353" s="18">
        <v>0</v>
      </c>
      <c r="I353" s="18">
        <v>0</v>
      </c>
      <c r="J353" s="18">
        <v>0</v>
      </c>
      <c r="K353" s="18">
        <v>0</v>
      </c>
      <c r="L353" s="18">
        <v>0</v>
      </c>
      <c r="M353" s="18">
        <v>0</v>
      </c>
      <c r="N353" s="18">
        <v>0</v>
      </c>
      <c r="O353" s="18">
        <v>0</v>
      </c>
      <c r="P353" s="18">
        <v>0</v>
      </c>
      <c r="Q353" s="18">
        <v>0</v>
      </c>
    </row>
    <row r="354" spans="1:17" x14ac:dyDescent="0.25">
      <c r="A354" s="14" t="s">
        <v>308</v>
      </c>
      <c r="B354" s="15" t="s">
        <v>50</v>
      </c>
      <c r="C354" s="17">
        <f t="shared" si="5"/>
        <v>59901.862702499995</v>
      </c>
      <c r="D354" s="18">
        <v>51407.194702499997</v>
      </c>
      <c r="E354" s="18">
        <v>3397.8671999999997</v>
      </c>
      <c r="F354" s="18">
        <v>5096.8008</v>
      </c>
      <c r="G354" s="18">
        <v>0</v>
      </c>
      <c r="H354" s="18">
        <v>0</v>
      </c>
      <c r="I354" s="18">
        <v>0</v>
      </c>
      <c r="J354" s="18">
        <v>0</v>
      </c>
      <c r="K354" s="18">
        <v>0</v>
      </c>
      <c r="L354" s="18">
        <v>0</v>
      </c>
      <c r="M354" s="18">
        <v>0</v>
      </c>
      <c r="N354" s="18">
        <v>0</v>
      </c>
      <c r="O354" s="18">
        <v>0</v>
      </c>
      <c r="P354" s="18">
        <v>0</v>
      </c>
      <c r="Q354" s="18">
        <v>0</v>
      </c>
    </row>
    <row r="355" spans="1:17" x14ac:dyDescent="0.25">
      <c r="A355" s="14" t="s">
        <v>309</v>
      </c>
      <c r="B355" s="15" t="s">
        <v>50</v>
      </c>
      <c r="C355" s="17">
        <f t="shared" si="5"/>
        <v>50875.441184999996</v>
      </c>
      <c r="D355" s="18">
        <v>43193.834264999998</v>
      </c>
      <c r="E355" s="18">
        <v>3072.6427679999997</v>
      </c>
      <c r="F355" s="18">
        <v>4608.9641519999996</v>
      </c>
      <c r="G355" s="18">
        <v>0</v>
      </c>
      <c r="H355" s="18">
        <v>0</v>
      </c>
      <c r="I355" s="18">
        <v>0</v>
      </c>
      <c r="J355" s="18">
        <v>0</v>
      </c>
      <c r="K355" s="18">
        <v>0</v>
      </c>
      <c r="L355" s="18">
        <v>0</v>
      </c>
      <c r="M355" s="18">
        <v>0</v>
      </c>
      <c r="N355" s="18">
        <v>0</v>
      </c>
      <c r="O355" s="18">
        <v>0</v>
      </c>
      <c r="P355" s="18">
        <v>0</v>
      </c>
      <c r="Q355" s="18">
        <v>0</v>
      </c>
    </row>
    <row r="356" spans="1:17" x14ac:dyDescent="0.25">
      <c r="A356" s="23" t="s">
        <v>310</v>
      </c>
      <c r="B356" s="15" t="s">
        <v>50</v>
      </c>
      <c r="C356" s="17">
        <f t="shared" si="5"/>
        <v>100026.99094500001</v>
      </c>
      <c r="D356" s="18">
        <v>87556.014945000003</v>
      </c>
      <c r="E356" s="18">
        <v>4988.3904000000002</v>
      </c>
      <c r="F356" s="18">
        <v>7482.5856000000013</v>
      </c>
      <c r="G356" s="18">
        <v>0</v>
      </c>
      <c r="H356" s="18">
        <v>0</v>
      </c>
      <c r="I356" s="18">
        <v>0</v>
      </c>
      <c r="J356" s="18">
        <v>0</v>
      </c>
      <c r="K356" s="18">
        <v>0</v>
      </c>
      <c r="L356" s="18">
        <v>0</v>
      </c>
      <c r="M356" s="18">
        <v>0</v>
      </c>
      <c r="N356" s="18">
        <v>0</v>
      </c>
      <c r="O356" s="18">
        <v>0</v>
      </c>
      <c r="P356" s="18">
        <v>0</v>
      </c>
      <c r="Q356" s="18">
        <v>0</v>
      </c>
    </row>
    <row r="357" spans="1:17" x14ac:dyDescent="0.25">
      <c r="A357" s="14" t="s">
        <v>311</v>
      </c>
      <c r="B357" s="15" t="s">
        <v>50</v>
      </c>
      <c r="C357" s="17">
        <f t="shared" si="5"/>
        <v>92583.479204999996</v>
      </c>
      <c r="D357" s="18">
        <v>80519.83600499999</v>
      </c>
      <c r="E357" s="18">
        <v>4825.4572800000005</v>
      </c>
      <c r="F357" s="18">
        <v>7238.1859199999999</v>
      </c>
      <c r="G357" s="18">
        <v>0</v>
      </c>
      <c r="H357" s="18">
        <v>0</v>
      </c>
      <c r="I357" s="18">
        <v>0</v>
      </c>
      <c r="J357" s="18">
        <v>0</v>
      </c>
      <c r="K357" s="18">
        <v>0</v>
      </c>
      <c r="L357" s="18">
        <v>0</v>
      </c>
      <c r="M357" s="18">
        <v>0</v>
      </c>
      <c r="N357" s="18">
        <v>0</v>
      </c>
      <c r="O357" s="18">
        <v>0</v>
      </c>
      <c r="P357" s="18">
        <v>0</v>
      </c>
      <c r="Q357" s="18">
        <v>0</v>
      </c>
    </row>
    <row r="358" spans="1:17" x14ac:dyDescent="0.25">
      <c r="A358" s="14" t="s">
        <v>312</v>
      </c>
      <c r="B358" s="15" t="s">
        <v>50</v>
      </c>
      <c r="C358" s="17">
        <f t="shared" si="5"/>
        <v>81578.480760000006</v>
      </c>
      <c r="D358" s="18">
        <v>70229.610359999991</v>
      </c>
      <c r="E358" s="18">
        <v>4539.5481600000012</v>
      </c>
      <c r="F358" s="18">
        <v>6809.3222400000022</v>
      </c>
      <c r="G358" s="18">
        <v>0</v>
      </c>
      <c r="H358" s="18">
        <v>0</v>
      </c>
      <c r="I358" s="18">
        <v>0</v>
      </c>
      <c r="J358" s="18">
        <v>0</v>
      </c>
      <c r="K358" s="18">
        <v>0</v>
      </c>
      <c r="L358" s="18">
        <v>0</v>
      </c>
      <c r="M358" s="18">
        <v>0</v>
      </c>
      <c r="N358" s="18">
        <v>0</v>
      </c>
      <c r="O358" s="18">
        <v>0</v>
      </c>
      <c r="P358" s="18">
        <v>0</v>
      </c>
      <c r="Q358" s="18">
        <v>0</v>
      </c>
    </row>
    <row r="359" spans="1:17" x14ac:dyDescent="0.25">
      <c r="A359" s="14" t="s">
        <v>313</v>
      </c>
      <c r="B359" s="15" t="s">
        <v>50</v>
      </c>
      <c r="C359" s="17">
        <f t="shared" si="5"/>
        <v>112742.58000000002</v>
      </c>
      <c r="D359" s="18">
        <v>98624.670000000013</v>
      </c>
      <c r="E359" s="18">
        <v>5647.1639999999998</v>
      </c>
      <c r="F359" s="18">
        <v>8470.746000000001</v>
      </c>
      <c r="G359" s="18">
        <v>0</v>
      </c>
      <c r="H359" s="18">
        <v>0</v>
      </c>
      <c r="I359" s="18">
        <v>0</v>
      </c>
      <c r="J359" s="18">
        <v>0</v>
      </c>
      <c r="K359" s="18">
        <v>0</v>
      </c>
      <c r="L359" s="18">
        <v>0</v>
      </c>
      <c r="M359" s="18">
        <v>0</v>
      </c>
      <c r="N359" s="18">
        <v>0</v>
      </c>
      <c r="O359" s="18">
        <v>0</v>
      </c>
      <c r="P359" s="18">
        <v>0</v>
      </c>
      <c r="Q359" s="18">
        <v>0</v>
      </c>
    </row>
    <row r="360" spans="1:17" x14ac:dyDescent="0.25">
      <c r="A360" s="14" t="s">
        <v>314</v>
      </c>
      <c r="B360" s="15" t="s">
        <v>50</v>
      </c>
      <c r="C360" s="17">
        <f t="shared" si="5"/>
        <v>34006.2434355</v>
      </c>
      <c r="D360" s="18">
        <v>24796.447915499997</v>
      </c>
      <c r="E360" s="18">
        <v>3683.918208</v>
      </c>
      <c r="F360" s="18">
        <v>5525.8773120000005</v>
      </c>
      <c r="G360" s="18">
        <v>0</v>
      </c>
      <c r="H360" s="18">
        <v>0</v>
      </c>
      <c r="I360" s="18">
        <v>0</v>
      </c>
      <c r="J360" s="18">
        <v>0</v>
      </c>
      <c r="K360" s="18">
        <v>0</v>
      </c>
      <c r="L360" s="18">
        <v>0</v>
      </c>
      <c r="M360" s="18">
        <v>0</v>
      </c>
      <c r="N360" s="18">
        <v>0</v>
      </c>
      <c r="O360" s="18">
        <v>0</v>
      </c>
      <c r="P360" s="18">
        <v>0</v>
      </c>
      <c r="Q360" s="18">
        <v>0</v>
      </c>
    </row>
    <row r="361" spans="1:17" x14ac:dyDescent="0.25">
      <c r="A361" s="14" t="s">
        <v>315</v>
      </c>
      <c r="B361" s="15" t="s">
        <v>50</v>
      </c>
      <c r="C361" s="17">
        <f t="shared" si="5"/>
        <v>31413.309455999995</v>
      </c>
      <c r="D361" s="18">
        <v>23085.209999999995</v>
      </c>
      <c r="E361" s="18">
        <v>3331.2397824000004</v>
      </c>
      <c r="F361" s="18">
        <v>4996.8596736000009</v>
      </c>
      <c r="G361" s="18">
        <v>0</v>
      </c>
      <c r="H361" s="18">
        <v>0</v>
      </c>
      <c r="I361" s="18">
        <v>0</v>
      </c>
      <c r="J361" s="18">
        <v>0</v>
      </c>
      <c r="K361" s="18">
        <v>0</v>
      </c>
      <c r="L361" s="18">
        <v>0</v>
      </c>
      <c r="M361" s="18">
        <v>0</v>
      </c>
      <c r="N361" s="18">
        <v>0</v>
      </c>
      <c r="O361" s="18">
        <v>0</v>
      </c>
      <c r="P361" s="18">
        <v>0</v>
      </c>
      <c r="Q361" s="18">
        <v>0</v>
      </c>
    </row>
    <row r="362" spans="1:17" x14ac:dyDescent="0.25">
      <c r="A362" s="14" t="s">
        <v>316</v>
      </c>
      <c r="B362" s="15" t="s">
        <v>50</v>
      </c>
      <c r="C362" s="17">
        <f t="shared" si="5"/>
        <v>101569.230945</v>
      </c>
      <c r="D362" s="18">
        <v>87556.014945000003</v>
      </c>
      <c r="E362" s="18">
        <v>5605.2864000000009</v>
      </c>
      <c r="F362" s="18">
        <v>8407.9296000000013</v>
      </c>
      <c r="G362" s="18">
        <v>0</v>
      </c>
      <c r="H362" s="18">
        <v>0</v>
      </c>
      <c r="I362" s="18">
        <v>0</v>
      </c>
      <c r="J362" s="18">
        <v>0</v>
      </c>
      <c r="K362" s="18">
        <v>0</v>
      </c>
      <c r="L362" s="18">
        <v>0</v>
      </c>
      <c r="M362" s="18">
        <v>0</v>
      </c>
      <c r="N362" s="18">
        <v>0</v>
      </c>
      <c r="O362" s="18">
        <v>0</v>
      </c>
      <c r="P362" s="18">
        <v>0</v>
      </c>
      <c r="Q362" s="18">
        <v>0</v>
      </c>
    </row>
    <row r="363" spans="1:17" x14ac:dyDescent="0.25">
      <c r="A363" s="14" t="s">
        <v>448</v>
      </c>
      <c r="B363" s="15" t="s">
        <v>375</v>
      </c>
      <c r="C363" s="17">
        <f t="shared" si="5"/>
        <v>104113.54261024209</v>
      </c>
      <c r="D363" s="18">
        <v>20536.02947233116</v>
      </c>
      <c r="E363" s="18">
        <v>9127.1242099249612</v>
      </c>
      <c r="F363" s="18">
        <v>20536.02947233116</v>
      </c>
      <c r="G363" s="18">
        <v>6644.04</v>
      </c>
      <c r="H363" s="18">
        <v>21905.098103819906</v>
      </c>
      <c r="I363" s="18">
        <v>1772.4780900000001</v>
      </c>
      <c r="J363" s="18">
        <v>2281.7810524812403</v>
      </c>
      <c r="K363" s="18">
        <v>4107.2058944662322</v>
      </c>
      <c r="L363" s="18">
        <v>0</v>
      </c>
      <c r="M363" s="18">
        <v>11408.905262406201</v>
      </c>
      <c r="N363" s="18">
        <v>2040.05</v>
      </c>
      <c r="O363" s="18">
        <v>873.01</v>
      </c>
      <c r="P363" s="18">
        <v>600.01</v>
      </c>
      <c r="Q363" s="18">
        <v>2281.7810524812403</v>
      </c>
    </row>
    <row r="364" spans="1:17" x14ac:dyDescent="0.25">
      <c r="A364" s="14" t="s">
        <v>317</v>
      </c>
      <c r="B364" s="15" t="s">
        <v>50</v>
      </c>
      <c r="C364" s="17">
        <f t="shared" si="5"/>
        <v>42688.548344999996</v>
      </c>
      <c r="D364" s="18">
        <v>32221.538864999991</v>
      </c>
      <c r="E364" s="18">
        <v>4186.8037919999997</v>
      </c>
      <c r="F364" s="18">
        <v>6280.205688</v>
      </c>
      <c r="G364" s="18">
        <v>0</v>
      </c>
      <c r="H364" s="18">
        <v>0</v>
      </c>
      <c r="I364" s="18">
        <v>0</v>
      </c>
      <c r="J364" s="18">
        <v>0</v>
      </c>
      <c r="K364" s="18">
        <v>0</v>
      </c>
      <c r="L364" s="18">
        <v>0</v>
      </c>
      <c r="M364" s="18">
        <v>0</v>
      </c>
      <c r="N364" s="18">
        <v>0</v>
      </c>
      <c r="O364" s="18">
        <v>0</v>
      </c>
      <c r="P364" s="18">
        <v>0</v>
      </c>
      <c r="Q364" s="18">
        <v>0</v>
      </c>
    </row>
    <row r="365" spans="1:17" x14ac:dyDescent="0.25">
      <c r="A365" s="14" t="s">
        <v>318</v>
      </c>
      <c r="B365" s="15" t="s">
        <v>50</v>
      </c>
      <c r="C365" s="17">
        <f t="shared" si="5"/>
        <v>34304.208660000004</v>
      </c>
      <c r="D365" s="18">
        <v>24501.845939999999</v>
      </c>
      <c r="E365" s="18">
        <v>3920.9450880000004</v>
      </c>
      <c r="F365" s="18">
        <v>5881.4176320000006</v>
      </c>
      <c r="G365" s="18">
        <v>0</v>
      </c>
      <c r="H365" s="18">
        <v>0</v>
      </c>
      <c r="I365" s="18">
        <v>0</v>
      </c>
      <c r="J365" s="18">
        <v>0</v>
      </c>
      <c r="K365" s="18">
        <v>0</v>
      </c>
      <c r="L365" s="18">
        <v>0</v>
      </c>
      <c r="M365" s="18">
        <v>0</v>
      </c>
      <c r="N365" s="18">
        <v>0</v>
      </c>
      <c r="O365" s="18">
        <v>0</v>
      </c>
      <c r="P365" s="18">
        <v>0</v>
      </c>
      <c r="Q365" s="18">
        <v>0</v>
      </c>
    </row>
    <row r="366" spans="1:17" x14ac:dyDescent="0.25">
      <c r="A366" s="14" t="s">
        <v>319</v>
      </c>
      <c r="B366" s="15" t="s">
        <v>50</v>
      </c>
      <c r="C366" s="17">
        <f t="shared" si="5"/>
        <v>26422.95708</v>
      </c>
      <c r="D366" s="18">
        <v>17601.077400000002</v>
      </c>
      <c r="E366" s="18">
        <v>3528.7518719999998</v>
      </c>
      <c r="F366" s="18">
        <v>5293.1278079999993</v>
      </c>
      <c r="G366" s="18">
        <v>0</v>
      </c>
      <c r="H366" s="18">
        <v>0</v>
      </c>
      <c r="I366" s="18">
        <v>0</v>
      </c>
      <c r="J366" s="18">
        <v>0</v>
      </c>
      <c r="K366" s="18">
        <v>0</v>
      </c>
      <c r="L366" s="18">
        <v>0</v>
      </c>
      <c r="M366" s="18">
        <v>0</v>
      </c>
      <c r="N366" s="18">
        <v>0</v>
      </c>
      <c r="O366" s="18">
        <v>0</v>
      </c>
      <c r="P366" s="18">
        <v>0</v>
      </c>
      <c r="Q366" s="18">
        <v>0</v>
      </c>
    </row>
    <row r="367" spans="1:17" x14ac:dyDescent="0.25">
      <c r="A367" s="14" t="s">
        <v>320</v>
      </c>
      <c r="B367" s="15" t="s">
        <v>50</v>
      </c>
      <c r="C367" s="17">
        <f t="shared" si="5"/>
        <v>19706.79708</v>
      </c>
      <c r="D367" s="18">
        <v>11991.557400000002</v>
      </c>
      <c r="E367" s="18">
        <v>3086.0958719999999</v>
      </c>
      <c r="F367" s="18">
        <v>4629.1438079999998</v>
      </c>
      <c r="G367" s="18">
        <v>0</v>
      </c>
      <c r="H367" s="18">
        <v>0</v>
      </c>
      <c r="I367" s="18">
        <v>0</v>
      </c>
      <c r="J367" s="18">
        <v>0</v>
      </c>
      <c r="K367" s="18">
        <v>0</v>
      </c>
      <c r="L367" s="18">
        <v>0</v>
      </c>
      <c r="M367" s="18">
        <v>0</v>
      </c>
      <c r="N367" s="18">
        <v>0</v>
      </c>
      <c r="O367" s="18">
        <v>0</v>
      </c>
      <c r="P367" s="18">
        <v>0</v>
      </c>
      <c r="Q367" s="18">
        <v>0</v>
      </c>
    </row>
    <row r="368" spans="1:17" x14ac:dyDescent="0.25">
      <c r="A368" s="14" t="s">
        <v>321</v>
      </c>
      <c r="B368" s="15" t="s">
        <v>50</v>
      </c>
      <c r="C368" s="17">
        <f t="shared" si="5"/>
        <v>17492.825111999999</v>
      </c>
      <c r="D368" s="18">
        <v>10549.109400000001</v>
      </c>
      <c r="E368" s="18">
        <v>2777.4862847999998</v>
      </c>
      <c r="F368" s="18">
        <v>4166.2294271999999</v>
      </c>
      <c r="G368" s="18">
        <v>0</v>
      </c>
      <c r="H368" s="18">
        <v>0</v>
      </c>
      <c r="I368" s="18">
        <v>0</v>
      </c>
      <c r="J368" s="18">
        <v>0</v>
      </c>
      <c r="K368" s="18">
        <v>0</v>
      </c>
      <c r="L368" s="18">
        <v>0</v>
      </c>
      <c r="M368" s="18">
        <v>0</v>
      </c>
      <c r="N368" s="18">
        <v>0</v>
      </c>
      <c r="O368" s="18">
        <v>0</v>
      </c>
      <c r="P368" s="18">
        <v>0</v>
      </c>
      <c r="Q368" s="18">
        <v>0</v>
      </c>
    </row>
    <row r="369" spans="1:17" x14ac:dyDescent="0.25">
      <c r="A369" s="14" t="s">
        <v>322</v>
      </c>
      <c r="B369" s="15" t="s">
        <v>50</v>
      </c>
      <c r="C369" s="17">
        <f t="shared" si="5"/>
        <v>50311.887633000006</v>
      </c>
      <c r="D369" s="18">
        <v>38552.186169000001</v>
      </c>
      <c r="E369" s="18">
        <v>4703.8805855999999</v>
      </c>
      <c r="F369" s="18">
        <v>7055.8208783999999</v>
      </c>
      <c r="G369" s="18">
        <v>0</v>
      </c>
      <c r="H369" s="18">
        <v>0</v>
      </c>
      <c r="I369" s="18">
        <v>0</v>
      </c>
      <c r="J369" s="18">
        <v>0</v>
      </c>
      <c r="K369" s="18">
        <v>0</v>
      </c>
      <c r="L369" s="18">
        <v>0</v>
      </c>
      <c r="M369" s="18">
        <v>0</v>
      </c>
      <c r="N369" s="18">
        <v>0</v>
      </c>
      <c r="O369" s="18">
        <v>0</v>
      </c>
      <c r="P369" s="18">
        <v>0</v>
      </c>
      <c r="Q369" s="18">
        <v>0</v>
      </c>
    </row>
    <row r="370" spans="1:17" x14ac:dyDescent="0.25">
      <c r="A370" s="14" t="s">
        <v>323</v>
      </c>
      <c r="B370" s="15" t="s">
        <v>50</v>
      </c>
      <c r="C370" s="17">
        <f t="shared" si="5"/>
        <v>91855.312605000014</v>
      </c>
      <c r="D370" s="18">
        <v>80885.425005000012</v>
      </c>
      <c r="E370" s="18">
        <v>4387.9550399999998</v>
      </c>
      <c r="F370" s="18">
        <v>6581.9325600000002</v>
      </c>
      <c r="G370" s="18">
        <v>0</v>
      </c>
      <c r="H370" s="18">
        <v>0</v>
      </c>
      <c r="I370" s="18">
        <v>0</v>
      </c>
      <c r="J370" s="18">
        <v>0</v>
      </c>
      <c r="K370" s="18">
        <v>0</v>
      </c>
      <c r="L370" s="18">
        <v>0</v>
      </c>
      <c r="M370" s="18">
        <v>0</v>
      </c>
      <c r="N370" s="18">
        <v>0</v>
      </c>
      <c r="O370" s="18">
        <v>0</v>
      </c>
      <c r="P370" s="18">
        <v>0</v>
      </c>
      <c r="Q370" s="18">
        <v>0</v>
      </c>
    </row>
    <row r="371" spans="1:17" x14ac:dyDescent="0.25">
      <c r="A371" s="14" t="s">
        <v>324</v>
      </c>
      <c r="B371" s="15" t="s">
        <v>50</v>
      </c>
      <c r="C371" s="17">
        <f t="shared" si="5"/>
        <v>15278.853144000004</v>
      </c>
      <c r="D371" s="18">
        <v>9106.6614000000027</v>
      </c>
      <c r="E371" s="18">
        <v>2468.8766976000006</v>
      </c>
      <c r="F371" s="18">
        <v>3703.3150464000005</v>
      </c>
      <c r="G371" s="18">
        <v>0</v>
      </c>
      <c r="H371" s="18">
        <v>0</v>
      </c>
      <c r="I371" s="18">
        <v>0</v>
      </c>
      <c r="J371" s="18">
        <v>0</v>
      </c>
      <c r="K371" s="18">
        <v>0</v>
      </c>
      <c r="L371" s="18">
        <v>0</v>
      </c>
      <c r="M371" s="18">
        <v>0</v>
      </c>
      <c r="N371" s="18">
        <v>0</v>
      </c>
      <c r="O371" s="18">
        <v>0</v>
      </c>
      <c r="P371" s="18">
        <v>0</v>
      </c>
      <c r="Q371" s="18">
        <v>0</v>
      </c>
    </row>
    <row r="372" spans="1:17" x14ac:dyDescent="0.25">
      <c r="A372" s="14" t="s">
        <v>449</v>
      </c>
      <c r="B372" s="15" t="s">
        <v>375</v>
      </c>
      <c r="C372" s="17">
        <f t="shared" si="5"/>
        <v>89099.649545432316</v>
      </c>
      <c r="D372" s="18">
        <v>17087.077304427989</v>
      </c>
      <c r="E372" s="18">
        <v>7594.2565797457719</v>
      </c>
      <c r="F372" s="18">
        <v>17087.077304427989</v>
      </c>
      <c r="G372" s="18">
        <v>6644.04</v>
      </c>
      <c r="H372" s="18">
        <v>18226.215791389855</v>
      </c>
      <c r="I372" s="18">
        <v>1772.4780900000001</v>
      </c>
      <c r="J372" s="18">
        <v>1898.564144936443</v>
      </c>
      <c r="K372" s="18">
        <v>3417.4154608855974</v>
      </c>
      <c r="L372" s="18">
        <v>468.07</v>
      </c>
      <c r="M372" s="18">
        <v>9492.8207246822149</v>
      </c>
      <c r="N372" s="18">
        <v>2040.05</v>
      </c>
      <c r="O372" s="18">
        <v>873.01</v>
      </c>
      <c r="P372" s="18">
        <v>600.01</v>
      </c>
      <c r="Q372" s="18">
        <v>1898.564144936443</v>
      </c>
    </row>
    <row r="373" spans="1:17" x14ac:dyDescent="0.25">
      <c r="A373" s="14" t="s">
        <v>325</v>
      </c>
      <c r="B373" s="15" t="s">
        <v>50</v>
      </c>
      <c r="C373" s="17">
        <f t="shared" si="5"/>
        <v>28567.765320000006</v>
      </c>
      <c r="D373" s="18">
        <v>17771.461800000005</v>
      </c>
      <c r="E373" s="18">
        <v>4318.5214080000005</v>
      </c>
      <c r="F373" s="18">
        <v>6477.7821120000008</v>
      </c>
      <c r="G373" s="18">
        <v>0</v>
      </c>
      <c r="H373" s="18">
        <v>0</v>
      </c>
      <c r="I373" s="18">
        <v>0</v>
      </c>
      <c r="J373" s="18">
        <v>0</v>
      </c>
      <c r="K373" s="18">
        <v>0</v>
      </c>
      <c r="L373" s="18">
        <v>0</v>
      </c>
      <c r="M373" s="18">
        <v>0</v>
      </c>
      <c r="N373" s="18">
        <v>0</v>
      </c>
      <c r="O373" s="18">
        <v>0</v>
      </c>
      <c r="P373" s="18">
        <v>0</v>
      </c>
      <c r="Q373" s="18">
        <v>0</v>
      </c>
    </row>
    <row r="374" spans="1:17" x14ac:dyDescent="0.25">
      <c r="A374" s="14" t="s">
        <v>326</v>
      </c>
      <c r="B374" s="15" t="s">
        <v>50</v>
      </c>
      <c r="C374" s="17">
        <f t="shared" si="5"/>
        <v>24655.932840000001</v>
      </c>
      <c r="D374" s="18">
        <v>14566.021800000002</v>
      </c>
      <c r="E374" s="18">
        <v>4035.9644160000003</v>
      </c>
      <c r="F374" s="18">
        <v>6053.9466240000002</v>
      </c>
      <c r="G374" s="18">
        <v>0</v>
      </c>
      <c r="H374" s="18">
        <v>0</v>
      </c>
      <c r="I374" s="18">
        <v>0</v>
      </c>
      <c r="J374" s="18">
        <v>0</v>
      </c>
      <c r="K374" s="18">
        <v>0</v>
      </c>
      <c r="L374" s="18">
        <v>0</v>
      </c>
      <c r="M374" s="18">
        <v>0</v>
      </c>
      <c r="N374" s="18">
        <v>0</v>
      </c>
      <c r="O374" s="18">
        <v>0</v>
      </c>
      <c r="P374" s="18">
        <v>0</v>
      </c>
      <c r="Q374" s="18">
        <v>0</v>
      </c>
    </row>
    <row r="375" spans="1:17" x14ac:dyDescent="0.25">
      <c r="A375" s="14" t="s">
        <v>327</v>
      </c>
      <c r="B375" s="15" t="s">
        <v>50</v>
      </c>
      <c r="C375" s="17">
        <f t="shared" si="5"/>
        <v>20810.436977142854</v>
      </c>
      <c r="D375" s="18">
        <v>12161.941800000001</v>
      </c>
      <c r="E375" s="18">
        <v>3459.3980708571421</v>
      </c>
      <c r="F375" s="18">
        <v>5189.0971062857134</v>
      </c>
      <c r="G375" s="18">
        <v>0</v>
      </c>
      <c r="H375" s="18">
        <v>0</v>
      </c>
      <c r="I375" s="18">
        <v>0</v>
      </c>
      <c r="J375" s="18">
        <v>0</v>
      </c>
      <c r="K375" s="18">
        <v>0</v>
      </c>
      <c r="L375" s="18">
        <v>0</v>
      </c>
      <c r="M375" s="18">
        <v>0</v>
      </c>
      <c r="N375" s="18">
        <v>0</v>
      </c>
      <c r="O375" s="18">
        <v>0</v>
      </c>
      <c r="P375" s="18">
        <v>0</v>
      </c>
      <c r="Q375" s="18">
        <v>0</v>
      </c>
    </row>
    <row r="376" spans="1:17" x14ac:dyDescent="0.25">
      <c r="A376" s="14" t="s">
        <v>328</v>
      </c>
      <c r="B376" s="15" t="s">
        <v>50</v>
      </c>
      <c r="C376" s="17">
        <f t="shared" si="5"/>
        <v>19368.376028571431</v>
      </c>
      <c r="D376" s="18">
        <v>11260.411800000002</v>
      </c>
      <c r="E376" s="18">
        <v>3243.1856914285709</v>
      </c>
      <c r="F376" s="18">
        <v>4864.7785371428563</v>
      </c>
      <c r="G376" s="18">
        <v>0</v>
      </c>
      <c r="H376" s="18">
        <v>0</v>
      </c>
      <c r="I376" s="18">
        <v>0</v>
      </c>
      <c r="J376" s="18">
        <v>0</v>
      </c>
      <c r="K376" s="18">
        <v>0</v>
      </c>
      <c r="L376" s="18">
        <v>0</v>
      </c>
      <c r="M376" s="18">
        <v>0</v>
      </c>
      <c r="N376" s="18">
        <v>0</v>
      </c>
      <c r="O376" s="18">
        <v>0</v>
      </c>
      <c r="P376" s="18">
        <v>0</v>
      </c>
      <c r="Q376" s="18">
        <v>0</v>
      </c>
    </row>
    <row r="377" spans="1:17" x14ac:dyDescent="0.25">
      <c r="A377" s="14" t="s">
        <v>329</v>
      </c>
      <c r="B377" s="15" t="s">
        <v>50</v>
      </c>
      <c r="C377" s="17">
        <f t="shared" si="5"/>
        <v>16123.738894285714</v>
      </c>
      <c r="D377" s="18">
        <v>9231.9693000000025</v>
      </c>
      <c r="E377" s="18">
        <v>2756.7078377142852</v>
      </c>
      <c r="F377" s="18">
        <v>4135.0617565714274</v>
      </c>
      <c r="G377" s="18">
        <v>0</v>
      </c>
      <c r="H377" s="18">
        <v>0</v>
      </c>
      <c r="I377" s="18">
        <v>0</v>
      </c>
      <c r="J377" s="18">
        <v>0</v>
      </c>
      <c r="K377" s="18">
        <v>0</v>
      </c>
      <c r="L377" s="18">
        <v>0</v>
      </c>
      <c r="M377" s="18">
        <v>0</v>
      </c>
      <c r="N377" s="18">
        <v>0</v>
      </c>
      <c r="O377" s="18">
        <v>0</v>
      </c>
      <c r="P377" s="18">
        <v>0</v>
      </c>
      <c r="Q377" s="18">
        <v>0</v>
      </c>
    </row>
    <row r="378" spans="1:17" x14ac:dyDescent="0.25">
      <c r="A378" s="14" t="s">
        <v>330</v>
      </c>
      <c r="B378" s="15" t="s">
        <v>50</v>
      </c>
      <c r="C378" s="17">
        <f t="shared" si="5"/>
        <v>54737.367855000004</v>
      </c>
      <c r="D378" s="18">
        <v>43811.230815000003</v>
      </c>
      <c r="E378" s="18">
        <v>4370.4548160000004</v>
      </c>
      <c r="F378" s="18">
        <v>6555.682224000001</v>
      </c>
      <c r="G378" s="18">
        <v>0</v>
      </c>
      <c r="H378" s="18">
        <v>0</v>
      </c>
      <c r="I378" s="18">
        <v>0</v>
      </c>
      <c r="J378" s="18">
        <v>0</v>
      </c>
      <c r="K378" s="18">
        <v>0</v>
      </c>
      <c r="L378" s="18">
        <v>0</v>
      </c>
      <c r="M378" s="18">
        <v>0</v>
      </c>
      <c r="N378" s="18">
        <v>0</v>
      </c>
      <c r="O378" s="18">
        <v>0</v>
      </c>
      <c r="P378" s="18">
        <v>0</v>
      </c>
      <c r="Q378" s="18">
        <v>0</v>
      </c>
    </row>
    <row r="379" spans="1:17" x14ac:dyDescent="0.25">
      <c r="A379" s="14" t="s">
        <v>331</v>
      </c>
      <c r="B379" s="15" t="s">
        <v>50</v>
      </c>
      <c r="C379" s="17">
        <f t="shared" si="5"/>
        <v>12879.10176</v>
      </c>
      <c r="D379" s="18">
        <v>7203.5267999999996</v>
      </c>
      <c r="E379" s="18">
        <v>2270.2299840000001</v>
      </c>
      <c r="F379" s="18">
        <v>3405.3449759999999</v>
      </c>
      <c r="G379" s="18">
        <v>0</v>
      </c>
      <c r="H379" s="18">
        <v>0</v>
      </c>
      <c r="I379" s="18">
        <v>0</v>
      </c>
      <c r="J379" s="18">
        <v>0</v>
      </c>
      <c r="K379" s="18">
        <v>0</v>
      </c>
      <c r="L379" s="18">
        <v>0</v>
      </c>
      <c r="M379" s="18">
        <v>0</v>
      </c>
      <c r="N379" s="18">
        <v>0</v>
      </c>
      <c r="O379" s="18">
        <v>0</v>
      </c>
      <c r="P379" s="18">
        <v>0</v>
      </c>
      <c r="Q379" s="18">
        <v>0</v>
      </c>
    </row>
    <row r="380" spans="1:17" x14ac:dyDescent="0.25">
      <c r="A380" s="14" t="s">
        <v>450</v>
      </c>
      <c r="B380" s="15" t="s">
        <v>375</v>
      </c>
      <c r="C380" s="17">
        <f t="shared" si="5"/>
        <v>82197.24411896542</v>
      </c>
      <c r="D380" s="18">
        <v>15549.412729224972</v>
      </c>
      <c r="E380" s="18">
        <v>6910.8501018777661</v>
      </c>
      <c r="F380" s="18">
        <v>15549.412729224972</v>
      </c>
      <c r="G380" s="18">
        <v>6644.04</v>
      </c>
      <c r="H380" s="18">
        <v>16586.040244506636</v>
      </c>
      <c r="I380" s="18">
        <v>1772.4780900000001</v>
      </c>
      <c r="J380" s="18">
        <v>1727.7125254694415</v>
      </c>
      <c r="K380" s="18">
        <v>3109.8825458449946</v>
      </c>
      <c r="L380" s="18">
        <v>468.07</v>
      </c>
      <c r="M380" s="18">
        <v>8638.5626273472062</v>
      </c>
      <c r="N380" s="18">
        <v>2040.05</v>
      </c>
      <c r="O380" s="18">
        <v>873.01</v>
      </c>
      <c r="P380" s="18">
        <v>600.01</v>
      </c>
      <c r="Q380" s="18">
        <v>1727.7125254694415</v>
      </c>
    </row>
    <row r="381" spans="1:17" x14ac:dyDescent="0.25">
      <c r="A381" s="14" t="s">
        <v>332</v>
      </c>
      <c r="B381" s="15" t="s">
        <v>50</v>
      </c>
      <c r="C381" s="17">
        <f t="shared" si="5"/>
        <v>25946.542200000004</v>
      </c>
      <c r="D381" s="18">
        <v>18060.142200000002</v>
      </c>
      <c r="E381" s="18">
        <v>3154.5600000000004</v>
      </c>
      <c r="F381" s="18">
        <v>4731.8400000000011</v>
      </c>
      <c r="G381" s="18">
        <v>0</v>
      </c>
      <c r="H381" s="18">
        <v>0</v>
      </c>
      <c r="I381" s="18">
        <v>0</v>
      </c>
      <c r="J381" s="18">
        <v>0</v>
      </c>
      <c r="K381" s="18">
        <v>0</v>
      </c>
      <c r="L381" s="18">
        <v>0</v>
      </c>
      <c r="M381" s="18">
        <v>0</v>
      </c>
      <c r="N381" s="18">
        <v>0</v>
      </c>
      <c r="O381" s="18">
        <v>0</v>
      </c>
      <c r="P381" s="18">
        <v>0</v>
      </c>
      <c r="Q381" s="18">
        <v>0</v>
      </c>
    </row>
    <row r="382" spans="1:17" x14ac:dyDescent="0.25">
      <c r="A382" s="14" t="s">
        <v>333</v>
      </c>
      <c r="B382" s="15" t="s">
        <v>50</v>
      </c>
      <c r="C382" s="17">
        <f t="shared" si="5"/>
        <v>48040.346542499996</v>
      </c>
      <c r="D382" s="18">
        <v>38492.351782499994</v>
      </c>
      <c r="E382" s="18">
        <v>3819.1979039999997</v>
      </c>
      <c r="F382" s="18">
        <v>5728.796855999999</v>
      </c>
      <c r="G382" s="18">
        <v>0</v>
      </c>
      <c r="H382" s="18">
        <v>0</v>
      </c>
      <c r="I382" s="18">
        <v>0</v>
      </c>
      <c r="J382" s="18">
        <v>0</v>
      </c>
      <c r="K382" s="18">
        <v>0</v>
      </c>
      <c r="L382" s="18">
        <v>0</v>
      </c>
      <c r="M382" s="18">
        <v>0</v>
      </c>
      <c r="N382" s="18">
        <v>0</v>
      </c>
      <c r="O382" s="18">
        <v>0</v>
      </c>
      <c r="P382" s="18">
        <v>0</v>
      </c>
      <c r="Q382" s="18">
        <v>0</v>
      </c>
    </row>
    <row r="383" spans="1:17" x14ac:dyDescent="0.25">
      <c r="A383" s="14" t="s">
        <v>334</v>
      </c>
      <c r="B383" s="15" t="s">
        <v>50</v>
      </c>
      <c r="C383" s="17">
        <f t="shared" si="5"/>
        <v>40869.708693486486</v>
      </c>
      <c r="D383" s="18">
        <v>32195.902364999991</v>
      </c>
      <c r="E383" s="18">
        <v>3469.5225313945984</v>
      </c>
      <c r="F383" s="18">
        <v>5204.2837970918972</v>
      </c>
      <c r="G383" s="18">
        <v>0</v>
      </c>
      <c r="H383" s="18">
        <v>0</v>
      </c>
      <c r="I383" s="18">
        <v>0</v>
      </c>
      <c r="J383" s="18">
        <v>0</v>
      </c>
      <c r="K383" s="18">
        <v>0</v>
      </c>
      <c r="L383" s="18">
        <v>0</v>
      </c>
      <c r="M383" s="18">
        <v>0</v>
      </c>
      <c r="N383" s="18">
        <v>0</v>
      </c>
      <c r="O383" s="18">
        <v>0</v>
      </c>
      <c r="P383" s="18">
        <v>0</v>
      </c>
      <c r="Q383" s="18">
        <v>0</v>
      </c>
    </row>
    <row r="384" spans="1:17" x14ac:dyDescent="0.25">
      <c r="A384" s="14" t="s">
        <v>335</v>
      </c>
      <c r="B384" s="15" t="s">
        <v>50</v>
      </c>
      <c r="C384" s="17">
        <f t="shared" si="5"/>
        <v>36898.204582500002</v>
      </c>
      <c r="D384" s="18">
        <v>29091.787786500001</v>
      </c>
      <c r="E384" s="18">
        <v>3122.5667183999999</v>
      </c>
      <c r="F384" s="18">
        <v>4683.8500776000001</v>
      </c>
      <c r="G384" s="18">
        <v>0</v>
      </c>
      <c r="H384" s="18">
        <v>0</v>
      </c>
      <c r="I384" s="18">
        <v>0</v>
      </c>
      <c r="J384" s="18">
        <v>0</v>
      </c>
      <c r="K384" s="18">
        <v>0</v>
      </c>
      <c r="L384" s="18">
        <v>0</v>
      </c>
      <c r="M384" s="18">
        <v>0</v>
      </c>
      <c r="N384" s="18">
        <v>0</v>
      </c>
      <c r="O384" s="18">
        <v>0</v>
      </c>
      <c r="P384" s="18">
        <v>0</v>
      </c>
      <c r="Q384" s="18">
        <v>0</v>
      </c>
    </row>
    <row r="385" spans="1:17" x14ac:dyDescent="0.25">
      <c r="A385" s="14" t="s">
        <v>451</v>
      </c>
      <c r="B385" s="15" t="s">
        <v>375</v>
      </c>
      <c r="C385" s="17">
        <f t="shared" si="5"/>
        <v>77729.917444013903</v>
      </c>
      <c r="D385" s="18">
        <v>14658.489212527851</v>
      </c>
      <c r="E385" s="18">
        <v>6514.8840944568219</v>
      </c>
      <c r="F385" s="18">
        <v>14658.489212527851</v>
      </c>
      <c r="G385" s="18">
        <v>6644.04</v>
      </c>
      <c r="H385" s="18">
        <v>15635.721826696374</v>
      </c>
      <c r="I385" s="18">
        <v>1772.4780900000001</v>
      </c>
      <c r="J385" s="18">
        <v>1628.7210236142055</v>
      </c>
      <c r="K385" s="18">
        <v>2931.69784250557</v>
      </c>
      <c r="L385" s="18">
        <v>0</v>
      </c>
      <c r="M385" s="18">
        <v>8143.6051180710283</v>
      </c>
      <c r="N385" s="18">
        <v>2040.05</v>
      </c>
      <c r="O385" s="18">
        <v>873.01</v>
      </c>
      <c r="P385" s="18">
        <v>600.01</v>
      </c>
      <c r="Q385" s="18">
        <v>1628.7210236142055</v>
      </c>
    </row>
    <row r="386" spans="1:17" x14ac:dyDescent="0.25">
      <c r="A386" s="25" t="s">
        <v>337</v>
      </c>
      <c r="B386" s="15" t="s">
        <v>50</v>
      </c>
      <c r="C386" s="17">
        <f t="shared" si="5"/>
        <v>29564.190000000002</v>
      </c>
      <c r="D386" s="18">
        <v>21787.47</v>
      </c>
      <c r="E386" s="18">
        <v>3110.6880000000001</v>
      </c>
      <c r="F386" s="18">
        <v>4666.0320000000002</v>
      </c>
      <c r="G386" s="18">
        <v>0</v>
      </c>
      <c r="H386" s="18">
        <v>0</v>
      </c>
      <c r="I386" s="18">
        <v>0</v>
      </c>
      <c r="J386" s="18">
        <v>0</v>
      </c>
      <c r="K386" s="18">
        <v>0</v>
      </c>
      <c r="L386" s="18">
        <v>0</v>
      </c>
      <c r="M386" s="18">
        <v>0</v>
      </c>
      <c r="N386" s="18">
        <v>0</v>
      </c>
      <c r="O386" s="18">
        <v>0</v>
      </c>
      <c r="P386" s="18">
        <v>0</v>
      </c>
      <c r="Q386" s="18">
        <v>0</v>
      </c>
    </row>
    <row r="387" spans="1:17" x14ac:dyDescent="0.25">
      <c r="A387" s="14" t="s">
        <v>338</v>
      </c>
      <c r="B387" s="15" t="s">
        <v>50</v>
      </c>
      <c r="C387" s="17">
        <f t="shared" si="5"/>
        <v>23542.449479999999</v>
      </c>
      <c r="D387" s="18">
        <v>16413.6018</v>
      </c>
      <c r="E387" s="18">
        <v>2851.539072</v>
      </c>
      <c r="F387" s="18">
        <v>4277.3086080000003</v>
      </c>
      <c r="G387" s="18">
        <v>0</v>
      </c>
      <c r="H387" s="18">
        <v>0</v>
      </c>
      <c r="I387" s="18">
        <v>0</v>
      </c>
      <c r="J387" s="18">
        <v>0</v>
      </c>
      <c r="K387" s="18">
        <v>0</v>
      </c>
      <c r="L387" s="18">
        <v>0</v>
      </c>
      <c r="M387" s="18">
        <v>0</v>
      </c>
      <c r="N387" s="18">
        <v>0</v>
      </c>
      <c r="O387" s="18">
        <v>0</v>
      </c>
      <c r="P387" s="18">
        <v>0</v>
      </c>
      <c r="Q387" s="18">
        <v>0</v>
      </c>
    </row>
    <row r="388" spans="1:17" x14ac:dyDescent="0.25">
      <c r="A388" s="20" t="s">
        <v>340</v>
      </c>
      <c r="B388" s="15" t="s">
        <v>50</v>
      </c>
      <c r="C388" s="17">
        <f t="shared" si="5"/>
        <v>65116.489350000011</v>
      </c>
      <c r="D388" s="18">
        <v>53710.889100000008</v>
      </c>
      <c r="E388" s="18">
        <v>4562.2401</v>
      </c>
      <c r="F388" s="18">
        <v>6843.3601500000004</v>
      </c>
      <c r="G388" s="18">
        <v>0</v>
      </c>
      <c r="H388" s="18">
        <v>0</v>
      </c>
      <c r="I388" s="18">
        <v>0</v>
      </c>
      <c r="J388" s="18">
        <v>0</v>
      </c>
      <c r="K388" s="18">
        <v>0</v>
      </c>
      <c r="L388" s="18">
        <v>0</v>
      </c>
      <c r="M388" s="18">
        <v>0</v>
      </c>
      <c r="N388" s="18">
        <v>0</v>
      </c>
      <c r="O388" s="18">
        <v>0</v>
      </c>
      <c r="P388" s="18">
        <v>0</v>
      </c>
      <c r="Q388" s="18">
        <v>0</v>
      </c>
    </row>
    <row r="389" spans="1:17" x14ac:dyDescent="0.25">
      <c r="A389" s="23" t="s">
        <v>341</v>
      </c>
      <c r="B389" s="15" t="s">
        <v>50</v>
      </c>
      <c r="C389" s="17">
        <f t="shared" si="5"/>
        <v>43233.988936499998</v>
      </c>
      <c r="D389" s="18">
        <v>34237.919536499998</v>
      </c>
      <c r="E389" s="18">
        <v>3598.4277599999996</v>
      </c>
      <c r="F389" s="18">
        <v>5397.6416399999998</v>
      </c>
      <c r="G389" s="18">
        <v>0</v>
      </c>
      <c r="H389" s="18">
        <v>0</v>
      </c>
      <c r="I389" s="18">
        <v>0</v>
      </c>
      <c r="J389" s="18">
        <v>0</v>
      </c>
      <c r="K389" s="18">
        <v>0</v>
      </c>
      <c r="L389" s="18">
        <v>0</v>
      </c>
      <c r="M389" s="18">
        <v>0</v>
      </c>
      <c r="N389" s="18">
        <v>0</v>
      </c>
      <c r="O389" s="18">
        <v>0</v>
      </c>
      <c r="P389" s="18">
        <v>0</v>
      </c>
      <c r="Q389" s="18">
        <v>0</v>
      </c>
    </row>
    <row r="390" spans="1:17" x14ac:dyDescent="0.25">
      <c r="A390" s="14" t="s">
        <v>342</v>
      </c>
      <c r="B390" s="15" t="s">
        <v>50</v>
      </c>
      <c r="C390" s="17">
        <f t="shared" si="5"/>
        <v>35343.281860499992</v>
      </c>
      <c r="D390" s="18">
        <v>26920.280020499995</v>
      </c>
      <c r="E390" s="18">
        <v>3369.2007359999993</v>
      </c>
      <c r="F390" s="18">
        <v>5053.8011039999992</v>
      </c>
      <c r="G390" s="18">
        <v>0</v>
      </c>
      <c r="H390" s="18">
        <v>0</v>
      </c>
      <c r="I390" s="18">
        <v>0</v>
      </c>
      <c r="J390" s="18">
        <v>0</v>
      </c>
      <c r="K390" s="18">
        <v>0</v>
      </c>
      <c r="L390" s="18">
        <v>0</v>
      </c>
      <c r="M390" s="18">
        <v>0</v>
      </c>
      <c r="N390" s="18">
        <v>0</v>
      </c>
      <c r="O390" s="18">
        <v>0</v>
      </c>
      <c r="P390" s="18">
        <v>0</v>
      </c>
      <c r="Q390" s="18">
        <v>0</v>
      </c>
    </row>
    <row r="391" spans="1:17" x14ac:dyDescent="0.25">
      <c r="A391" s="14" t="s">
        <v>343</v>
      </c>
      <c r="B391" s="15" t="s">
        <v>50</v>
      </c>
      <c r="C391" s="17">
        <f t="shared" si="5"/>
        <v>30070.383705394208</v>
      </c>
      <c r="D391" s="18">
        <v>21744.363000000005</v>
      </c>
      <c r="E391" s="18">
        <v>3330.4082821576812</v>
      </c>
      <c r="F391" s="18">
        <v>4995.6124232365219</v>
      </c>
      <c r="G391" s="18">
        <v>0</v>
      </c>
      <c r="H391" s="18">
        <v>0</v>
      </c>
      <c r="I391" s="18">
        <v>0</v>
      </c>
      <c r="J391" s="18">
        <v>0</v>
      </c>
      <c r="K391" s="18">
        <v>0</v>
      </c>
      <c r="L391" s="18">
        <v>0</v>
      </c>
      <c r="M391" s="18">
        <v>0</v>
      </c>
      <c r="N391" s="18">
        <v>0</v>
      </c>
      <c r="O391" s="18">
        <v>0</v>
      </c>
      <c r="P391" s="18">
        <v>0</v>
      </c>
      <c r="Q391" s="18">
        <v>0</v>
      </c>
    </row>
    <row r="392" spans="1:17" x14ac:dyDescent="0.25">
      <c r="A392" s="14" t="s">
        <v>344</v>
      </c>
      <c r="B392" s="15" t="s">
        <v>50</v>
      </c>
      <c r="C392" s="17">
        <f t="shared" si="5"/>
        <v>24219.259558103862</v>
      </c>
      <c r="D392" s="18">
        <v>16462.223999999998</v>
      </c>
      <c r="E392" s="18">
        <v>3102.8142232415448</v>
      </c>
      <c r="F392" s="18">
        <v>4654.2213348623172</v>
      </c>
      <c r="G392" s="18">
        <v>0</v>
      </c>
      <c r="H392" s="18">
        <v>0</v>
      </c>
      <c r="I392" s="18">
        <v>0</v>
      </c>
      <c r="J392" s="18">
        <v>0</v>
      </c>
      <c r="K392" s="18">
        <v>0</v>
      </c>
      <c r="L392" s="18">
        <v>0</v>
      </c>
      <c r="M392" s="18">
        <v>0</v>
      </c>
      <c r="N392" s="18">
        <v>0</v>
      </c>
      <c r="O392" s="18">
        <v>0</v>
      </c>
      <c r="P392" s="18">
        <v>0</v>
      </c>
      <c r="Q392" s="18">
        <v>0</v>
      </c>
    </row>
    <row r="393" spans="1:17" x14ac:dyDescent="0.25">
      <c r="A393" s="20" t="s">
        <v>345</v>
      </c>
      <c r="B393" s="15" t="s">
        <v>50</v>
      </c>
      <c r="C393" s="17">
        <f t="shared" si="5"/>
        <v>39767.55111634537</v>
      </c>
      <c r="D393" s="18">
        <v>29898.636905047686</v>
      </c>
      <c r="E393" s="18">
        <v>3947.5656845190715</v>
      </c>
      <c r="F393" s="18">
        <v>5921.3485267786073</v>
      </c>
      <c r="G393" s="18">
        <v>0</v>
      </c>
      <c r="H393" s="18">
        <v>0</v>
      </c>
      <c r="I393" s="18">
        <v>0</v>
      </c>
      <c r="J393" s="18">
        <v>0</v>
      </c>
      <c r="K393" s="18">
        <v>0</v>
      </c>
      <c r="L393" s="18">
        <v>0</v>
      </c>
      <c r="M393" s="18">
        <v>0</v>
      </c>
      <c r="N393" s="18">
        <v>0</v>
      </c>
      <c r="O393" s="18">
        <v>0</v>
      </c>
      <c r="P393" s="18">
        <v>0</v>
      </c>
      <c r="Q393" s="18">
        <v>0</v>
      </c>
    </row>
    <row r="394" spans="1:17" x14ac:dyDescent="0.25">
      <c r="A394" s="20" t="s">
        <v>346</v>
      </c>
      <c r="B394" s="15" t="s">
        <v>50</v>
      </c>
      <c r="C394" s="17">
        <f t="shared" ref="C394:C432" si="6">SUM(D394:Q394)</f>
        <v>33492.772499999999</v>
      </c>
      <c r="D394" s="18">
        <v>23806.468949999999</v>
      </c>
      <c r="E394" s="18">
        <v>3874.5214199999996</v>
      </c>
      <c r="F394" s="18">
        <v>5811.7821299999996</v>
      </c>
      <c r="G394" s="18">
        <v>0</v>
      </c>
      <c r="H394" s="18">
        <v>0</v>
      </c>
      <c r="I394" s="18">
        <v>0</v>
      </c>
      <c r="J394" s="18">
        <v>0</v>
      </c>
      <c r="K394" s="18">
        <v>0</v>
      </c>
      <c r="L394" s="18">
        <v>0</v>
      </c>
      <c r="M394" s="18">
        <v>0</v>
      </c>
      <c r="N394" s="18">
        <v>0</v>
      </c>
      <c r="O394" s="18">
        <v>0</v>
      </c>
      <c r="P394" s="18">
        <v>0</v>
      </c>
      <c r="Q394" s="18">
        <v>0</v>
      </c>
    </row>
    <row r="395" spans="1:17" x14ac:dyDescent="0.25">
      <c r="A395" s="27" t="s">
        <v>347</v>
      </c>
      <c r="B395" s="15" t="s">
        <v>50</v>
      </c>
      <c r="C395" s="17">
        <f t="shared" si="6"/>
        <v>62314.433215650002</v>
      </c>
      <c r="D395" s="18">
        <v>49071.628163250003</v>
      </c>
      <c r="E395" s="18">
        <v>5297.1220209600006</v>
      </c>
      <c r="F395" s="18">
        <v>7945.6830314400004</v>
      </c>
      <c r="G395" s="18">
        <v>0</v>
      </c>
      <c r="H395" s="18">
        <v>0</v>
      </c>
      <c r="I395" s="18">
        <v>0</v>
      </c>
      <c r="J395" s="18">
        <v>0</v>
      </c>
      <c r="K395" s="18">
        <v>0</v>
      </c>
      <c r="L395" s="18">
        <v>0</v>
      </c>
      <c r="M395" s="18">
        <v>0</v>
      </c>
      <c r="N395" s="18">
        <v>0</v>
      </c>
      <c r="O395" s="18">
        <v>0</v>
      </c>
      <c r="P395" s="18">
        <v>0</v>
      </c>
      <c r="Q395" s="18">
        <v>0</v>
      </c>
    </row>
    <row r="396" spans="1:17" x14ac:dyDescent="0.25">
      <c r="A396" s="27" t="s">
        <v>348</v>
      </c>
      <c r="B396" s="15" t="s">
        <v>50</v>
      </c>
      <c r="C396" s="17">
        <f t="shared" si="6"/>
        <v>51580.669139999998</v>
      </c>
      <c r="D396" s="18">
        <v>39204.215819999998</v>
      </c>
      <c r="E396" s="18">
        <v>4950.5813280000002</v>
      </c>
      <c r="F396" s="18">
        <v>7425.8719920000012</v>
      </c>
      <c r="G396" s="18">
        <v>0</v>
      </c>
      <c r="H396" s="18">
        <v>0</v>
      </c>
      <c r="I396" s="18">
        <v>0</v>
      </c>
      <c r="J396" s="18">
        <v>0</v>
      </c>
      <c r="K396" s="18">
        <v>0</v>
      </c>
      <c r="L396" s="18">
        <v>0</v>
      </c>
      <c r="M396" s="18">
        <v>0</v>
      </c>
      <c r="N396" s="18">
        <v>0</v>
      </c>
      <c r="O396" s="18">
        <v>0</v>
      </c>
      <c r="P396" s="18">
        <v>0</v>
      </c>
      <c r="Q396" s="18">
        <v>0</v>
      </c>
    </row>
    <row r="397" spans="1:17" x14ac:dyDescent="0.25">
      <c r="A397" s="20" t="s">
        <v>349</v>
      </c>
      <c r="B397" s="15" t="s">
        <v>50</v>
      </c>
      <c r="C397" s="17">
        <f t="shared" si="6"/>
        <v>47599.363349999992</v>
      </c>
      <c r="D397" s="18">
        <v>35655.546299999995</v>
      </c>
      <c r="E397" s="18">
        <v>4777.52682</v>
      </c>
      <c r="F397" s="18">
        <v>7166.2902300000005</v>
      </c>
      <c r="G397" s="18">
        <v>0</v>
      </c>
      <c r="H397" s="18">
        <v>0</v>
      </c>
      <c r="I397" s="18">
        <v>0</v>
      </c>
      <c r="J397" s="18">
        <v>0</v>
      </c>
      <c r="K397" s="18">
        <v>0</v>
      </c>
      <c r="L397" s="18">
        <v>0</v>
      </c>
      <c r="M397" s="18">
        <v>0</v>
      </c>
      <c r="N397" s="18">
        <v>0</v>
      </c>
      <c r="O397" s="18">
        <v>0</v>
      </c>
      <c r="P397" s="18">
        <v>0</v>
      </c>
      <c r="Q397" s="18">
        <v>0</v>
      </c>
    </row>
    <row r="398" spans="1:17" x14ac:dyDescent="0.25">
      <c r="A398" s="25" t="s">
        <v>350</v>
      </c>
      <c r="B398" s="15" t="s">
        <v>50</v>
      </c>
      <c r="C398" s="17">
        <f t="shared" si="6"/>
        <v>27793.949999999997</v>
      </c>
      <c r="D398" s="18">
        <v>18243.87</v>
      </c>
      <c r="E398" s="18">
        <v>3820.0319999999997</v>
      </c>
      <c r="F398" s="18">
        <v>5730.0479999999998</v>
      </c>
      <c r="G398" s="18">
        <v>0</v>
      </c>
      <c r="H398" s="18">
        <v>0</v>
      </c>
      <c r="I398" s="18">
        <v>0</v>
      </c>
      <c r="J398" s="18">
        <v>0</v>
      </c>
      <c r="K398" s="18">
        <v>0</v>
      </c>
      <c r="L398" s="18">
        <v>0</v>
      </c>
      <c r="M398" s="18">
        <v>0</v>
      </c>
      <c r="N398" s="18">
        <v>0</v>
      </c>
      <c r="O398" s="18">
        <v>0</v>
      </c>
      <c r="P398" s="18">
        <v>0</v>
      </c>
      <c r="Q398" s="18">
        <v>0</v>
      </c>
    </row>
    <row r="399" spans="1:17" x14ac:dyDescent="0.25">
      <c r="A399" s="25" t="s">
        <v>336</v>
      </c>
      <c r="B399" s="15" t="s">
        <v>50</v>
      </c>
      <c r="C399" s="17">
        <f t="shared" si="6"/>
        <v>45191.996849999996</v>
      </c>
      <c r="D399" s="18">
        <v>30971.636849999999</v>
      </c>
      <c r="E399" s="18">
        <v>5688.1439999999993</v>
      </c>
      <c r="F399" s="18">
        <v>8532.2160000000003</v>
      </c>
      <c r="G399" s="18">
        <v>0</v>
      </c>
      <c r="H399" s="18">
        <v>0</v>
      </c>
      <c r="I399" s="18">
        <v>0</v>
      </c>
      <c r="J399" s="18">
        <v>0</v>
      </c>
      <c r="K399" s="18">
        <v>0</v>
      </c>
      <c r="L399" s="18">
        <v>0</v>
      </c>
      <c r="M399" s="18">
        <v>0</v>
      </c>
      <c r="N399" s="18">
        <v>0</v>
      </c>
      <c r="O399" s="18">
        <v>0</v>
      </c>
      <c r="P399" s="18">
        <v>0</v>
      </c>
      <c r="Q399" s="18">
        <v>0</v>
      </c>
    </row>
    <row r="400" spans="1:17" x14ac:dyDescent="0.25">
      <c r="A400" s="27" t="s">
        <v>352</v>
      </c>
      <c r="B400" s="15" t="s">
        <v>50</v>
      </c>
      <c r="C400" s="17">
        <f t="shared" si="6"/>
        <v>91535.459999999992</v>
      </c>
      <c r="D400" s="18">
        <v>78504.03</v>
      </c>
      <c r="E400" s="18">
        <v>5212.5720000000001</v>
      </c>
      <c r="F400" s="18">
        <v>7818.8580000000002</v>
      </c>
      <c r="G400" s="18">
        <v>0</v>
      </c>
      <c r="H400" s="18">
        <v>0</v>
      </c>
      <c r="I400" s="18">
        <v>0</v>
      </c>
      <c r="J400" s="18">
        <v>0</v>
      </c>
      <c r="K400" s="18">
        <v>0</v>
      </c>
      <c r="L400" s="18">
        <v>0</v>
      </c>
      <c r="M400" s="18">
        <v>0</v>
      </c>
      <c r="N400" s="18">
        <v>0</v>
      </c>
      <c r="O400" s="18">
        <v>0</v>
      </c>
      <c r="P400" s="18">
        <v>0</v>
      </c>
      <c r="Q400" s="18">
        <v>0</v>
      </c>
    </row>
    <row r="401" spans="1:17" x14ac:dyDescent="0.25">
      <c r="A401" s="25" t="s">
        <v>351</v>
      </c>
      <c r="B401" s="15" t="s">
        <v>50</v>
      </c>
      <c r="C401" s="17">
        <f t="shared" si="6"/>
        <v>91535.459999999992</v>
      </c>
      <c r="D401" s="18">
        <v>78504.03</v>
      </c>
      <c r="E401" s="18">
        <v>5212.5720000000001</v>
      </c>
      <c r="F401" s="18">
        <v>7818.8580000000002</v>
      </c>
      <c r="G401" s="18">
        <v>0</v>
      </c>
      <c r="H401" s="18">
        <v>0</v>
      </c>
      <c r="I401" s="18">
        <v>0</v>
      </c>
      <c r="J401" s="18">
        <v>0</v>
      </c>
      <c r="K401" s="18">
        <v>0</v>
      </c>
      <c r="L401" s="18">
        <v>0</v>
      </c>
      <c r="M401" s="18">
        <v>0</v>
      </c>
      <c r="N401" s="18">
        <v>0</v>
      </c>
      <c r="O401" s="18">
        <v>0</v>
      </c>
      <c r="P401" s="18">
        <v>0</v>
      </c>
      <c r="Q401" s="18">
        <v>0</v>
      </c>
    </row>
    <row r="402" spans="1:17" x14ac:dyDescent="0.25">
      <c r="A402" s="25" t="s">
        <v>353</v>
      </c>
      <c r="B402" s="15" t="s">
        <v>50</v>
      </c>
      <c r="C402" s="17">
        <f t="shared" si="6"/>
        <v>79903.44</v>
      </c>
      <c r="D402" s="18">
        <v>68826.720000000001</v>
      </c>
      <c r="E402" s="18">
        <v>4430.6880000000001</v>
      </c>
      <c r="F402" s="18">
        <v>6646.0319999999992</v>
      </c>
      <c r="G402" s="18">
        <v>0</v>
      </c>
      <c r="H402" s="18">
        <v>0</v>
      </c>
      <c r="I402" s="18">
        <v>0</v>
      </c>
      <c r="J402" s="18">
        <v>0</v>
      </c>
      <c r="K402" s="18">
        <v>0</v>
      </c>
      <c r="L402" s="18">
        <v>0</v>
      </c>
      <c r="M402" s="18">
        <v>0</v>
      </c>
      <c r="N402" s="18">
        <v>0</v>
      </c>
      <c r="O402" s="18">
        <v>0</v>
      </c>
      <c r="P402" s="18">
        <v>0</v>
      </c>
      <c r="Q402" s="18">
        <v>0</v>
      </c>
    </row>
    <row r="403" spans="1:17" x14ac:dyDescent="0.25">
      <c r="A403" s="14" t="s">
        <v>452</v>
      </c>
      <c r="B403" s="15" t="s">
        <v>375</v>
      </c>
      <c r="C403" s="17">
        <f t="shared" si="6"/>
        <v>99286.246006996604</v>
      </c>
      <c r="D403" s="18">
        <v>19460.641615172517</v>
      </c>
      <c r="E403" s="18">
        <v>8649.1740511877852</v>
      </c>
      <c r="F403" s="18">
        <v>19460.641615172517</v>
      </c>
      <c r="G403" s="18">
        <v>6644.04</v>
      </c>
      <c r="H403" s="18">
        <v>20758.017722850687</v>
      </c>
      <c r="I403" s="18">
        <v>1772.4780900000001</v>
      </c>
      <c r="J403" s="18">
        <v>2162.2935127969463</v>
      </c>
      <c r="K403" s="18">
        <v>3892.1283230345034</v>
      </c>
      <c r="L403" s="18">
        <v>0</v>
      </c>
      <c r="M403" s="18">
        <v>10811.467563984732</v>
      </c>
      <c r="N403" s="18">
        <v>2040.05</v>
      </c>
      <c r="O403" s="18">
        <v>873.01</v>
      </c>
      <c r="P403" s="18">
        <v>600.01</v>
      </c>
      <c r="Q403" s="18">
        <v>2162.2935127969463</v>
      </c>
    </row>
    <row r="404" spans="1:17" x14ac:dyDescent="0.25">
      <c r="A404" s="14" t="s">
        <v>354</v>
      </c>
      <c r="B404" s="15" t="s">
        <v>50</v>
      </c>
      <c r="C404" s="17">
        <f t="shared" si="6"/>
        <v>31192.594560000005</v>
      </c>
      <c r="D404" s="18">
        <v>21284.376000000004</v>
      </c>
      <c r="E404" s="18">
        <v>3963.2874240000001</v>
      </c>
      <c r="F404" s="18">
        <v>5944.9311360000002</v>
      </c>
      <c r="G404" s="18">
        <v>0</v>
      </c>
      <c r="H404" s="18">
        <v>0</v>
      </c>
      <c r="I404" s="18">
        <v>0</v>
      </c>
      <c r="J404" s="18">
        <v>0</v>
      </c>
      <c r="K404" s="18">
        <v>0</v>
      </c>
      <c r="L404" s="18">
        <v>0</v>
      </c>
      <c r="M404" s="18">
        <v>0</v>
      </c>
      <c r="N404" s="18">
        <v>0</v>
      </c>
      <c r="O404" s="18">
        <v>0</v>
      </c>
      <c r="P404" s="18">
        <v>0</v>
      </c>
      <c r="Q404" s="18">
        <v>0</v>
      </c>
    </row>
    <row r="405" spans="1:17" x14ac:dyDescent="0.25">
      <c r="A405" s="14" t="s">
        <v>453</v>
      </c>
      <c r="B405" s="15" t="s">
        <v>375</v>
      </c>
      <c r="C405" s="17">
        <f t="shared" si="6"/>
        <v>84847.537253178758</v>
      </c>
      <c r="D405" s="18">
        <v>16244.097585856656</v>
      </c>
      <c r="E405" s="18">
        <v>7219.598927047402</v>
      </c>
      <c r="F405" s="18">
        <v>16244.097585856656</v>
      </c>
      <c r="G405" s="18">
        <v>6644.04</v>
      </c>
      <c r="H405" s="18">
        <v>17327.037424913768</v>
      </c>
      <c r="I405" s="18">
        <v>1772.4780900000001</v>
      </c>
      <c r="J405" s="18">
        <v>1804.8997317618505</v>
      </c>
      <c r="K405" s="18">
        <v>3248.819517171331</v>
      </c>
      <c r="L405" s="18">
        <v>0</v>
      </c>
      <c r="M405" s="18">
        <v>9024.4986588092524</v>
      </c>
      <c r="N405" s="18">
        <v>2040.05</v>
      </c>
      <c r="O405" s="18">
        <v>873.01</v>
      </c>
      <c r="P405" s="18">
        <v>600.01</v>
      </c>
      <c r="Q405" s="18">
        <v>1804.8997317618505</v>
      </c>
    </row>
    <row r="406" spans="1:17" x14ac:dyDescent="0.25">
      <c r="A406" s="14" t="s">
        <v>355</v>
      </c>
      <c r="B406" s="15" t="s">
        <v>50</v>
      </c>
      <c r="C406" s="17">
        <f t="shared" si="6"/>
        <v>25712.710440000003</v>
      </c>
      <c r="D406" s="18">
        <v>17442.141000000003</v>
      </c>
      <c r="E406" s="18">
        <v>3308.2277760000006</v>
      </c>
      <c r="F406" s="18">
        <v>4962.3416640000014</v>
      </c>
      <c r="G406" s="18">
        <v>0</v>
      </c>
      <c r="H406" s="18">
        <v>0</v>
      </c>
      <c r="I406" s="18">
        <v>0</v>
      </c>
      <c r="J406" s="18">
        <v>0</v>
      </c>
      <c r="K406" s="18">
        <v>0</v>
      </c>
      <c r="L406" s="18">
        <v>0</v>
      </c>
      <c r="M406" s="18">
        <v>0</v>
      </c>
      <c r="N406" s="18">
        <v>0</v>
      </c>
      <c r="O406" s="18">
        <v>0</v>
      </c>
      <c r="P406" s="18">
        <v>0</v>
      </c>
      <c r="Q406" s="18">
        <v>0</v>
      </c>
    </row>
    <row r="407" spans="1:17" x14ac:dyDescent="0.25">
      <c r="A407" s="14" t="s">
        <v>356</v>
      </c>
      <c r="B407" s="15" t="s">
        <v>50</v>
      </c>
      <c r="C407" s="17">
        <f t="shared" si="6"/>
        <v>22942.439594136315</v>
      </c>
      <c r="D407" s="18">
        <v>15130.471799999999</v>
      </c>
      <c r="E407" s="18">
        <v>3124.7871176545259</v>
      </c>
      <c r="F407" s="18">
        <v>4687.1806764817893</v>
      </c>
      <c r="G407" s="18">
        <v>0</v>
      </c>
      <c r="H407" s="18">
        <v>0</v>
      </c>
      <c r="I407" s="18">
        <v>0</v>
      </c>
      <c r="J407" s="18">
        <v>0</v>
      </c>
      <c r="K407" s="18">
        <v>0</v>
      </c>
      <c r="L407" s="18">
        <v>0</v>
      </c>
      <c r="M407" s="18">
        <v>0</v>
      </c>
      <c r="N407" s="18">
        <v>0</v>
      </c>
      <c r="O407" s="18">
        <v>0</v>
      </c>
      <c r="P407" s="18">
        <v>0</v>
      </c>
      <c r="Q407" s="18">
        <v>0</v>
      </c>
    </row>
    <row r="408" spans="1:17" x14ac:dyDescent="0.25">
      <c r="A408" s="14" t="s">
        <v>357</v>
      </c>
      <c r="B408" s="15" t="s">
        <v>50</v>
      </c>
      <c r="C408" s="17">
        <f t="shared" si="6"/>
        <v>20119.220455396036</v>
      </c>
      <c r="D408" s="18">
        <v>12960.821400000003</v>
      </c>
      <c r="E408" s="18">
        <v>2863.359622158413</v>
      </c>
      <c r="F408" s="18">
        <v>4295.0394332376191</v>
      </c>
      <c r="G408" s="18">
        <v>0</v>
      </c>
      <c r="H408" s="18">
        <v>0</v>
      </c>
      <c r="I408" s="18">
        <v>0</v>
      </c>
      <c r="J408" s="18">
        <v>0</v>
      </c>
      <c r="K408" s="18">
        <v>0</v>
      </c>
      <c r="L408" s="18">
        <v>0</v>
      </c>
      <c r="M408" s="18">
        <v>0</v>
      </c>
      <c r="N408" s="18">
        <v>0</v>
      </c>
      <c r="O408" s="18">
        <v>0</v>
      </c>
      <c r="P408" s="18">
        <v>0</v>
      </c>
      <c r="Q408" s="18">
        <v>0</v>
      </c>
    </row>
    <row r="409" spans="1:17" x14ac:dyDescent="0.25">
      <c r="A409" s="14" t="s">
        <v>358</v>
      </c>
      <c r="B409" s="15" t="s">
        <v>50</v>
      </c>
      <c r="C409" s="17">
        <f t="shared" si="6"/>
        <v>18706.163266519408</v>
      </c>
      <c r="D409" s="18">
        <v>11785.302600000001</v>
      </c>
      <c r="E409" s="18">
        <v>2768.3442666077635</v>
      </c>
      <c r="F409" s="18">
        <v>4152.5163999116448</v>
      </c>
      <c r="G409" s="18">
        <v>0</v>
      </c>
      <c r="H409" s="18">
        <v>0</v>
      </c>
      <c r="I409" s="18">
        <v>0</v>
      </c>
      <c r="J409" s="18">
        <v>0</v>
      </c>
      <c r="K409" s="18">
        <v>0</v>
      </c>
      <c r="L409" s="18">
        <v>0</v>
      </c>
      <c r="M409" s="18">
        <v>0</v>
      </c>
      <c r="N409" s="18">
        <v>0</v>
      </c>
      <c r="O409" s="18">
        <v>0</v>
      </c>
      <c r="P409" s="18">
        <v>0</v>
      </c>
      <c r="Q409" s="18">
        <v>0</v>
      </c>
    </row>
    <row r="410" spans="1:17" x14ac:dyDescent="0.25">
      <c r="A410" s="14" t="s">
        <v>359</v>
      </c>
      <c r="B410" s="15" t="s">
        <v>50</v>
      </c>
      <c r="C410" s="17">
        <f t="shared" si="6"/>
        <v>14546.309053215527</v>
      </c>
      <c r="D410" s="18">
        <v>9009.6205200000004</v>
      </c>
      <c r="E410" s="18">
        <v>2214.6754132862106</v>
      </c>
      <c r="F410" s="18">
        <v>3322.013119929316</v>
      </c>
      <c r="G410" s="18">
        <v>0</v>
      </c>
      <c r="H410" s="18">
        <v>0</v>
      </c>
      <c r="I410" s="18">
        <v>0</v>
      </c>
      <c r="J410" s="18">
        <v>0</v>
      </c>
      <c r="K410" s="18">
        <v>0</v>
      </c>
      <c r="L410" s="18">
        <v>0</v>
      </c>
      <c r="M410" s="18">
        <v>0</v>
      </c>
      <c r="N410" s="18">
        <v>0</v>
      </c>
      <c r="O410" s="18">
        <v>0</v>
      </c>
      <c r="P410" s="18">
        <v>0</v>
      </c>
      <c r="Q410" s="18">
        <v>0</v>
      </c>
    </row>
    <row r="411" spans="1:17" x14ac:dyDescent="0.25">
      <c r="A411" s="14" t="s">
        <v>360</v>
      </c>
      <c r="B411" s="15" t="s">
        <v>50</v>
      </c>
      <c r="C411" s="17">
        <f t="shared" si="6"/>
        <v>11273.712999911644</v>
      </c>
      <c r="D411" s="18">
        <v>7121.1965999999993</v>
      </c>
      <c r="E411" s="18">
        <v>1661.0065599646582</v>
      </c>
      <c r="F411" s="18">
        <v>2491.5098399469871</v>
      </c>
      <c r="G411" s="18">
        <v>0</v>
      </c>
      <c r="H411" s="18">
        <v>0</v>
      </c>
      <c r="I411" s="18">
        <v>0</v>
      </c>
      <c r="J411" s="18">
        <v>0</v>
      </c>
      <c r="K411" s="18">
        <v>0</v>
      </c>
      <c r="L411" s="18">
        <v>0</v>
      </c>
      <c r="M411" s="18">
        <v>0</v>
      </c>
      <c r="N411" s="18">
        <v>0</v>
      </c>
      <c r="O411" s="18">
        <v>0</v>
      </c>
      <c r="P411" s="18">
        <v>0</v>
      </c>
      <c r="Q411" s="18">
        <v>0</v>
      </c>
    </row>
    <row r="412" spans="1:17" x14ac:dyDescent="0.25">
      <c r="A412" s="14" t="s">
        <v>361</v>
      </c>
      <c r="B412" s="15" t="s">
        <v>50</v>
      </c>
      <c r="C412" s="17">
        <f t="shared" si="6"/>
        <v>15556.890720000003</v>
      </c>
      <c r="D412" s="18">
        <v>11000.128800000002</v>
      </c>
      <c r="E412" s="18">
        <v>1822.7047680000003</v>
      </c>
      <c r="F412" s="18">
        <v>2734.0571520000003</v>
      </c>
      <c r="G412" s="18">
        <v>0</v>
      </c>
      <c r="H412" s="18">
        <v>0</v>
      </c>
      <c r="I412" s="18">
        <v>0</v>
      </c>
      <c r="J412" s="18">
        <v>0</v>
      </c>
      <c r="K412" s="18">
        <v>0</v>
      </c>
      <c r="L412" s="18">
        <v>0</v>
      </c>
      <c r="M412" s="18">
        <v>0</v>
      </c>
      <c r="N412" s="18">
        <v>0</v>
      </c>
      <c r="O412" s="18">
        <v>0</v>
      </c>
      <c r="P412" s="18">
        <v>0</v>
      </c>
      <c r="Q412" s="18">
        <v>0</v>
      </c>
    </row>
    <row r="413" spans="1:17" x14ac:dyDescent="0.25">
      <c r="A413" s="14" t="s">
        <v>454</v>
      </c>
      <c r="B413" s="15" t="s">
        <v>375</v>
      </c>
      <c r="C413" s="17">
        <f t="shared" si="6"/>
        <v>90002.318984510435</v>
      </c>
      <c r="D413" s="18">
        <v>17392.440050757275</v>
      </c>
      <c r="E413" s="18">
        <v>7729.9733558921216</v>
      </c>
      <c r="F413" s="18">
        <v>17392.440050757275</v>
      </c>
      <c r="G413" s="18">
        <v>6644.04</v>
      </c>
      <c r="H413" s="18">
        <v>18551.936054141093</v>
      </c>
      <c r="I413" s="18">
        <v>1772.4780900000001</v>
      </c>
      <c r="J413" s="18">
        <v>1932.4933389730304</v>
      </c>
      <c r="K413" s="18">
        <v>3478.488010151455</v>
      </c>
      <c r="L413" s="18">
        <v>0</v>
      </c>
      <c r="M413" s="18">
        <v>9662.466694865152</v>
      </c>
      <c r="N413" s="18">
        <v>2040.05</v>
      </c>
      <c r="O413" s="18">
        <v>873.01</v>
      </c>
      <c r="P413" s="18">
        <v>600.01</v>
      </c>
      <c r="Q413" s="18">
        <v>1932.4933389730304</v>
      </c>
    </row>
    <row r="414" spans="1:17" x14ac:dyDescent="0.25">
      <c r="A414" s="14" t="s">
        <v>362</v>
      </c>
      <c r="B414" s="15" t="s">
        <v>50</v>
      </c>
      <c r="C414" s="17">
        <f t="shared" si="6"/>
        <v>29139.764640000001</v>
      </c>
      <c r="D414" s="18">
        <v>20284.583999999999</v>
      </c>
      <c r="E414" s="18">
        <v>3542.0722560000004</v>
      </c>
      <c r="F414" s="18">
        <v>5313.108384000001</v>
      </c>
      <c r="G414" s="18">
        <v>0</v>
      </c>
      <c r="H414" s="18">
        <v>0</v>
      </c>
      <c r="I414" s="18">
        <v>0</v>
      </c>
      <c r="J414" s="18">
        <v>0</v>
      </c>
      <c r="K414" s="18">
        <v>0</v>
      </c>
      <c r="L414" s="18">
        <v>0</v>
      </c>
      <c r="M414" s="18">
        <v>0</v>
      </c>
      <c r="N414" s="18">
        <v>0</v>
      </c>
      <c r="O414" s="18">
        <v>0</v>
      </c>
      <c r="P414" s="18">
        <v>0</v>
      </c>
      <c r="Q414" s="18">
        <v>0</v>
      </c>
    </row>
    <row r="415" spans="1:17" x14ac:dyDescent="0.25">
      <c r="A415" s="14" t="s">
        <v>363</v>
      </c>
      <c r="B415" s="15" t="s">
        <v>50</v>
      </c>
      <c r="C415" s="17">
        <f t="shared" si="6"/>
        <v>22411.573922463351</v>
      </c>
      <c r="D415" s="18">
        <v>14341.169461231675</v>
      </c>
      <c r="E415" s="18">
        <v>3228.1617844926695</v>
      </c>
      <c r="F415" s="18">
        <v>4842.2426767390043</v>
      </c>
      <c r="G415" s="18">
        <v>0</v>
      </c>
      <c r="H415" s="18">
        <v>0</v>
      </c>
      <c r="I415" s="18">
        <v>0</v>
      </c>
      <c r="J415" s="18">
        <v>0</v>
      </c>
      <c r="K415" s="18">
        <v>0</v>
      </c>
      <c r="L415" s="18">
        <v>0</v>
      </c>
      <c r="M415" s="18">
        <v>0</v>
      </c>
      <c r="N415" s="18">
        <v>0</v>
      </c>
      <c r="O415" s="18">
        <v>0</v>
      </c>
      <c r="P415" s="18">
        <v>0</v>
      </c>
      <c r="Q415" s="18">
        <v>0</v>
      </c>
    </row>
    <row r="416" spans="1:17" x14ac:dyDescent="0.25">
      <c r="A416" s="14" t="s">
        <v>364</v>
      </c>
      <c r="B416" s="15" t="s">
        <v>50</v>
      </c>
      <c r="C416" s="17">
        <f t="shared" si="6"/>
        <v>16936.789444222872</v>
      </c>
      <c r="D416" s="18">
        <v>9666.5639999999985</v>
      </c>
      <c r="E416" s="18">
        <v>2908.0901776891496</v>
      </c>
      <c r="F416" s="18">
        <v>4362.1352665337245</v>
      </c>
      <c r="G416" s="18">
        <v>0</v>
      </c>
      <c r="H416" s="18">
        <v>0</v>
      </c>
      <c r="I416" s="18">
        <v>0</v>
      </c>
      <c r="J416" s="18">
        <v>0</v>
      </c>
      <c r="K416" s="18">
        <v>0</v>
      </c>
      <c r="L416" s="18">
        <v>0</v>
      </c>
      <c r="M416" s="18">
        <v>0</v>
      </c>
      <c r="N416" s="18">
        <v>0</v>
      </c>
      <c r="O416" s="18">
        <v>0</v>
      </c>
      <c r="P416" s="18">
        <v>0</v>
      </c>
      <c r="Q416" s="18">
        <v>0</v>
      </c>
    </row>
    <row r="417" spans="1:17" x14ac:dyDescent="0.25">
      <c r="A417" s="14" t="s">
        <v>365</v>
      </c>
      <c r="B417" s="15" t="s">
        <v>50</v>
      </c>
      <c r="C417" s="17">
        <f t="shared" si="6"/>
        <v>19308.823259999997</v>
      </c>
      <c r="D417" s="18">
        <v>11272.098299999998</v>
      </c>
      <c r="E417" s="18">
        <v>3214.6899839999996</v>
      </c>
      <c r="F417" s="18">
        <v>4822.0349759999999</v>
      </c>
      <c r="G417" s="18">
        <v>0</v>
      </c>
      <c r="H417" s="18">
        <v>0</v>
      </c>
      <c r="I417" s="18">
        <v>0</v>
      </c>
      <c r="J417" s="18">
        <v>0</v>
      </c>
      <c r="K417" s="18">
        <v>0</v>
      </c>
      <c r="L417" s="18">
        <v>0</v>
      </c>
      <c r="M417" s="18">
        <v>0</v>
      </c>
      <c r="N417" s="18">
        <v>0</v>
      </c>
      <c r="O417" s="18">
        <v>0</v>
      </c>
      <c r="P417" s="18">
        <v>0</v>
      </c>
      <c r="Q417" s="18">
        <v>0</v>
      </c>
    </row>
    <row r="418" spans="1:17" x14ac:dyDescent="0.25">
      <c r="A418" s="14" t="s">
        <v>366</v>
      </c>
      <c r="B418" s="15" t="s">
        <v>50</v>
      </c>
      <c r="C418" s="17">
        <f t="shared" si="6"/>
        <v>16327.014216</v>
      </c>
      <c r="D418" s="18">
        <v>9495.7979999999989</v>
      </c>
      <c r="E418" s="18">
        <v>2732.4864864000001</v>
      </c>
      <c r="F418" s="18">
        <v>4098.7297295999997</v>
      </c>
      <c r="G418" s="18">
        <v>0</v>
      </c>
      <c r="H418" s="18">
        <v>0</v>
      </c>
      <c r="I418" s="18">
        <v>0</v>
      </c>
      <c r="J418" s="18">
        <v>0</v>
      </c>
      <c r="K418" s="18">
        <v>0</v>
      </c>
      <c r="L418" s="18">
        <v>0</v>
      </c>
      <c r="M418" s="18">
        <v>0</v>
      </c>
      <c r="N418" s="18">
        <v>0</v>
      </c>
      <c r="O418" s="18">
        <v>0</v>
      </c>
      <c r="P418" s="18">
        <v>0</v>
      </c>
      <c r="Q418" s="18">
        <v>0</v>
      </c>
    </row>
    <row r="419" spans="1:17" x14ac:dyDescent="0.25">
      <c r="A419" s="14" t="s">
        <v>367</v>
      </c>
      <c r="B419" s="15" t="s">
        <v>50</v>
      </c>
      <c r="C419" s="17">
        <f t="shared" si="6"/>
        <v>13345.205171999998</v>
      </c>
      <c r="D419" s="18">
        <v>7719.497699999999</v>
      </c>
      <c r="E419" s="18">
        <v>2250.2829887999997</v>
      </c>
      <c r="F419" s="18">
        <v>3375.4244831999999</v>
      </c>
      <c r="G419" s="18">
        <v>0</v>
      </c>
      <c r="H419" s="18">
        <v>0</v>
      </c>
      <c r="I419" s="18">
        <v>0</v>
      </c>
      <c r="J419" s="18">
        <v>0</v>
      </c>
      <c r="K419" s="18">
        <v>0</v>
      </c>
      <c r="L419" s="18">
        <v>0</v>
      </c>
      <c r="M419" s="18">
        <v>0</v>
      </c>
      <c r="N419" s="18">
        <v>0</v>
      </c>
      <c r="O419" s="18">
        <v>0</v>
      </c>
      <c r="P419" s="18">
        <v>0</v>
      </c>
      <c r="Q419" s="18">
        <v>0</v>
      </c>
    </row>
    <row r="420" spans="1:17" x14ac:dyDescent="0.25">
      <c r="A420" s="14" t="s">
        <v>455</v>
      </c>
      <c r="B420" s="15" t="s">
        <v>375</v>
      </c>
      <c r="C420" s="17">
        <f t="shared" si="6"/>
        <v>77729.917444013903</v>
      </c>
      <c r="D420" s="18">
        <v>14658.489212527851</v>
      </c>
      <c r="E420" s="18">
        <v>6514.8840944568219</v>
      </c>
      <c r="F420" s="18">
        <v>14658.489212527851</v>
      </c>
      <c r="G420" s="18">
        <v>6644.04</v>
      </c>
      <c r="H420" s="18">
        <v>15635.721826696374</v>
      </c>
      <c r="I420" s="18">
        <v>1772.4780900000001</v>
      </c>
      <c r="J420" s="18">
        <v>1628.7210236142055</v>
      </c>
      <c r="K420" s="18">
        <v>2931.69784250557</v>
      </c>
      <c r="L420" s="18">
        <v>0</v>
      </c>
      <c r="M420" s="18">
        <v>8143.6051180710283</v>
      </c>
      <c r="N420" s="18">
        <v>2040.05</v>
      </c>
      <c r="O420" s="18">
        <v>873.01</v>
      </c>
      <c r="P420" s="18">
        <v>600.01</v>
      </c>
      <c r="Q420" s="18">
        <v>1628.7210236142055</v>
      </c>
    </row>
    <row r="421" spans="1:17" x14ac:dyDescent="0.25">
      <c r="A421" s="14" t="s">
        <v>456</v>
      </c>
      <c r="B421" s="15" t="s">
        <v>375</v>
      </c>
      <c r="C421" s="17">
        <f t="shared" si="6"/>
        <v>81729.174118965413</v>
      </c>
      <c r="D421" s="18">
        <v>15549.412729224972</v>
      </c>
      <c r="E421" s="18">
        <v>6910.8501018777661</v>
      </c>
      <c r="F421" s="18">
        <v>15549.412729224972</v>
      </c>
      <c r="G421" s="18">
        <v>6644.04</v>
      </c>
      <c r="H421" s="18">
        <v>16586.040244506636</v>
      </c>
      <c r="I421" s="18">
        <v>1772.4780900000001</v>
      </c>
      <c r="J421" s="18">
        <v>1727.7125254694415</v>
      </c>
      <c r="K421" s="18">
        <v>3109.8825458449946</v>
      </c>
      <c r="L421" s="18">
        <v>0</v>
      </c>
      <c r="M421" s="18">
        <v>8638.5626273472062</v>
      </c>
      <c r="N421" s="18">
        <v>2040.05</v>
      </c>
      <c r="O421" s="18">
        <v>873.01</v>
      </c>
      <c r="P421" s="18">
        <v>600.01</v>
      </c>
      <c r="Q421" s="18">
        <v>1727.7125254694415</v>
      </c>
    </row>
    <row r="422" spans="1:17" x14ac:dyDescent="0.25">
      <c r="A422" s="14" t="s">
        <v>368</v>
      </c>
      <c r="B422" s="15" t="s">
        <v>50</v>
      </c>
      <c r="C422" s="17">
        <f t="shared" si="6"/>
        <v>20091.60888</v>
      </c>
      <c r="D422" s="18">
        <v>12098.818799999999</v>
      </c>
      <c r="E422" s="18">
        <v>3197.1160319999999</v>
      </c>
      <c r="F422" s="18">
        <v>4795.6740479999999</v>
      </c>
      <c r="G422" s="18">
        <v>0</v>
      </c>
      <c r="H422" s="18">
        <v>0</v>
      </c>
      <c r="I422" s="18">
        <v>0</v>
      </c>
      <c r="J422" s="18">
        <v>0</v>
      </c>
      <c r="K422" s="18">
        <v>0</v>
      </c>
      <c r="L422" s="18">
        <v>0</v>
      </c>
      <c r="M422" s="18">
        <v>0</v>
      </c>
      <c r="N422" s="18">
        <v>0</v>
      </c>
      <c r="O422" s="18">
        <v>0</v>
      </c>
      <c r="P422" s="18">
        <v>0</v>
      </c>
      <c r="Q422" s="18">
        <v>0</v>
      </c>
    </row>
    <row r="423" spans="1:17" x14ac:dyDescent="0.25">
      <c r="A423" s="14" t="s">
        <v>368</v>
      </c>
      <c r="B423" s="15" t="s">
        <v>375</v>
      </c>
      <c r="C423" s="17">
        <f t="shared" si="6"/>
        <v>90002.318984510435</v>
      </c>
      <c r="D423" s="18">
        <v>17392.440050757275</v>
      </c>
      <c r="E423" s="18">
        <v>7729.9733558921216</v>
      </c>
      <c r="F423" s="18">
        <v>17392.440050757275</v>
      </c>
      <c r="G423" s="18">
        <v>6644.04</v>
      </c>
      <c r="H423" s="18">
        <v>18551.936054141093</v>
      </c>
      <c r="I423" s="18">
        <v>1772.4780900000001</v>
      </c>
      <c r="J423" s="18">
        <v>1932.4933389730304</v>
      </c>
      <c r="K423" s="18">
        <v>3478.488010151455</v>
      </c>
      <c r="L423" s="18">
        <v>0</v>
      </c>
      <c r="M423" s="18">
        <v>9662.466694865152</v>
      </c>
      <c r="N423" s="18">
        <v>2040.05</v>
      </c>
      <c r="O423" s="18">
        <v>873.01</v>
      </c>
      <c r="P423" s="18">
        <v>600.01</v>
      </c>
      <c r="Q423" s="18">
        <v>1932.4933389730304</v>
      </c>
    </row>
    <row r="424" spans="1:17" x14ac:dyDescent="0.25">
      <c r="A424" s="14" t="s">
        <v>369</v>
      </c>
      <c r="B424" s="15" t="s">
        <v>50</v>
      </c>
      <c r="C424" s="17">
        <f t="shared" si="6"/>
        <v>17842.015824000002</v>
      </c>
      <c r="D424" s="18">
        <v>10791.838800000001</v>
      </c>
      <c r="E424" s="18">
        <v>2820.0708096000003</v>
      </c>
      <c r="F424" s="18">
        <v>4230.1062144000007</v>
      </c>
      <c r="G424" s="18">
        <v>0</v>
      </c>
      <c r="H424" s="18">
        <v>0</v>
      </c>
      <c r="I424" s="18">
        <v>0</v>
      </c>
      <c r="J424" s="18">
        <v>0</v>
      </c>
      <c r="K424" s="18">
        <v>0</v>
      </c>
      <c r="L424" s="18">
        <v>0</v>
      </c>
      <c r="M424" s="18">
        <v>0</v>
      </c>
      <c r="N424" s="18">
        <v>0</v>
      </c>
      <c r="O424" s="18">
        <v>0</v>
      </c>
      <c r="P424" s="18">
        <v>0</v>
      </c>
      <c r="Q424" s="18">
        <v>0</v>
      </c>
    </row>
    <row r="425" spans="1:17" x14ac:dyDescent="0.25">
      <c r="A425" s="14" t="s">
        <v>369</v>
      </c>
      <c r="B425" s="15" t="s">
        <v>375</v>
      </c>
      <c r="C425" s="17">
        <f t="shared" si="6"/>
        <v>77730.262892461251</v>
      </c>
      <c r="D425" s="18">
        <v>14658.566168865131</v>
      </c>
      <c r="E425" s="18">
        <v>6514.9182972733906</v>
      </c>
      <c r="F425" s="18">
        <v>14658.566168865131</v>
      </c>
      <c r="G425" s="18">
        <v>6644.04</v>
      </c>
      <c r="H425" s="18">
        <v>15635.803913456139</v>
      </c>
      <c r="I425" s="18">
        <v>1772.4780900000001</v>
      </c>
      <c r="J425" s="18">
        <v>1628.7295743183477</v>
      </c>
      <c r="K425" s="18">
        <v>2931.7132337730259</v>
      </c>
      <c r="L425" s="18">
        <v>0</v>
      </c>
      <c r="M425" s="18">
        <v>8143.6478715917392</v>
      </c>
      <c r="N425" s="18">
        <v>2040.05</v>
      </c>
      <c r="O425" s="18">
        <v>873.01</v>
      </c>
      <c r="P425" s="18">
        <v>600.01</v>
      </c>
      <c r="Q425" s="18">
        <v>1628.7295743183477</v>
      </c>
    </row>
    <row r="426" spans="1:17" x14ac:dyDescent="0.25">
      <c r="A426" s="14" t="s">
        <v>370</v>
      </c>
      <c r="B426" s="15" t="s">
        <v>50</v>
      </c>
      <c r="C426" s="17">
        <f t="shared" si="6"/>
        <v>14962.820419200003</v>
      </c>
      <c r="D426" s="18">
        <v>9322.6788000000015</v>
      </c>
      <c r="E426" s="18">
        <v>2256.0566476800004</v>
      </c>
      <c r="F426" s="18">
        <v>3384.0849715200006</v>
      </c>
      <c r="G426" s="18">
        <v>0</v>
      </c>
      <c r="H426" s="18">
        <v>0</v>
      </c>
      <c r="I426" s="18">
        <v>0</v>
      </c>
      <c r="J426" s="18">
        <v>0</v>
      </c>
      <c r="K426" s="18">
        <v>0</v>
      </c>
      <c r="L426" s="18">
        <v>0</v>
      </c>
      <c r="M426" s="18">
        <v>0</v>
      </c>
      <c r="N426" s="18">
        <v>0</v>
      </c>
      <c r="O426" s="18">
        <v>0</v>
      </c>
      <c r="P426" s="18">
        <v>0</v>
      </c>
      <c r="Q426" s="18">
        <v>0</v>
      </c>
    </row>
    <row r="427" spans="1:17" x14ac:dyDescent="0.25">
      <c r="A427" s="14" t="s">
        <v>370</v>
      </c>
      <c r="B427" s="15" t="s">
        <v>375</v>
      </c>
      <c r="C427" s="17">
        <f t="shared" si="6"/>
        <v>72482.728253016525</v>
      </c>
      <c r="D427" s="18">
        <v>13489.560927404676</v>
      </c>
      <c r="E427" s="18">
        <v>5995.3604121798562</v>
      </c>
      <c r="F427" s="18">
        <v>13489.560927404676</v>
      </c>
      <c r="G427" s="18">
        <v>6644.04</v>
      </c>
      <c r="H427" s="18">
        <v>14388.864989231653</v>
      </c>
      <c r="I427" s="18">
        <v>1772.4780900000001</v>
      </c>
      <c r="J427" s="18">
        <v>1498.8401030449641</v>
      </c>
      <c r="K427" s="18">
        <v>2697.912185480935</v>
      </c>
      <c r="L427" s="18">
        <v>0</v>
      </c>
      <c r="M427" s="18">
        <v>7494.2005152248203</v>
      </c>
      <c r="N427" s="18">
        <v>2040.05</v>
      </c>
      <c r="O427" s="18">
        <v>873.01</v>
      </c>
      <c r="P427" s="18">
        <v>600.01</v>
      </c>
      <c r="Q427" s="18">
        <v>1498.8401030449641</v>
      </c>
    </row>
    <row r="428" spans="1:17" x14ac:dyDescent="0.25">
      <c r="A428" s="14" t="s">
        <v>371</v>
      </c>
      <c r="B428" s="15" t="s">
        <v>50</v>
      </c>
      <c r="C428" s="17">
        <f t="shared" si="6"/>
        <v>14916.177959999999</v>
      </c>
      <c r="D428" s="18">
        <v>7458.0857999999998</v>
      </c>
      <c r="E428" s="18">
        <v>2983.236864</v>
      </c>
      <c r="F428" s="18">
        <v>4474.8552959999997</v>
      </c>
      <c r="G428" s="18">
        <v>0</v>
      </c>
      <c r="H428" s="18">
        <v>0</v>
      </c>
      <c r="I428" s="18">
        <v>0</v>
      </c>
      <c r="J428" s="18">
        <v>0</v>
      </c>
      <c r="K428" s="18">
        <v>0</v>
      </c>
      <c r="L428" s="18">
        <v>0</v>
      </c>
      <c r="M428" s="18">
        <v>0</v>
      </c>
      <c r="N428" s="18">
        <v>0</v>
      </c>
      <c r="O428" s="18">
        <v>0</v>
      </c>
      <c r="P428" s="18">
        <v>0</v>
      </c>
      <c r="Q428" s="18">
        <v>0</v>
      </c>
    </row>
    <row r="429" spans="1:17" x14ac:dyDescent="0.25">
      <c r="A429" s="14" t="s">
        <v>371</v>
      </c>
      <c r="B429" s="15" t="s">
        <v>375</v>
      </c>
      <c r="C429" s="17">
        <f t="shared" si="6"/>
        <v>74396.685375549932</v>
      </c>
      <c r="D429" s="18">
        <v>13915.937514107658</v>
      </c>
      <c r="E429" s="18">
        <v>6184.8611173811805</v>
      </c>
      <c r="F429" s="18">
        <v>13915.937514107658</v>
      </c>
      <c r="G429" s="18">
        <v>6644.04</v>
      </c>
      <c r="H429" s="18">
        <v>14843.666681714834</v>
      </c>
      <c r="I429" s="18">
        <v>1772.4780900000001</v>
      </c>
      <c r="J429" s="18">
        <v>1546.2152793452951</v>
      </c>
      <c r="K429" s="18">
        <v>2783.1875028215313</v>
      </c>
      <c r="L429" s="18">
        <v>0</v>
      </c>
      <c r="M429" s="18">
        <v>7731.0763967264766</v>
      </c>
      <c r="N429" s="18">
        <v>2040.05</v>
      </c>
      <c r="O429" s="18">
        <v>873.01</v>
      </c>
      <c r="P429" s="18">
        <v>600.01</v>
      </c>
      <c r="Q429" s="18">
        <v>1546.2152793452951</v>
      </c>
    </row>
    <row r="430" spans="1:17" x14ac:dyDescent="0.25">
      <c r="A430" s="14" t="s">
        <v>457</v>
      </c>
      <c r="B430" s="15" t="s">
        <v>375</v>
      </c>
      <c r="C430" s="17">
        <f t="shared" si="6"/>
        <v>69476.808588415093</v>
      </c>
      <c r="D430" s="18">
        <v>12819.925358557821</v>
      </c>
      <c r="E430" s="18">
        <v>5697.7446038034759</v>
      </c>
      <c r="F430" s="18">
        <v>12819.925358557821</v>
      </c>
      <c r="G430" s="18">
        <v>6644.04</v>
      </c>
      <c r="H430" s="18">
        <v>13674.587049128342</v>
      </c>
      <c r="I430" s="18">
        <v>1772.4780900000001</v>
      </c>
      <c r="J430" s="18">
        <v>1424.436150950869</v>
      </c>
      <c r="K430" s="18">
        <v>2563.9850717115642</v>
      </c>
      <c r="L430" s="18">
        <v>0</v>
      </c>
      <c r="M430" s="18">
        <v>7122.1807547543449</v>
      </c>
      <c r="N430" s="18">
        <v>2040.05</v>
      </c>
      <c r="O430" s="18">
        <v>873.01</v>
      </c>
      <c r="P430" s="18">
        <v>600.01</v>
      </c>
      <c r="Q430" s="18">
        <v>1424.436150950869</v>
      </c>
    </row>
    <row r="431" spans="1:17" x14ac:dyDescent="0.25">
      <c r="A431" s="20" t="s">
        <v>372</v>
      </c>
      <c r="B431" s="15" t="s">
        <v>50</v>
      </c>
      <c r="C431" s="17">
        <f t="shared" si="6"/>
        <v>64786.311149999994</v>
      </c>
      <c r="D431" s="18">
        <v>50670.942299999995</v>
      </c>
      <c r="E431" s="18">
        <v>5646.1475399999999</v>
      </c>
      <c r="F431" s="18">
        <v>8469.2213100000008</v>
      </c>
      <c r="G431" s="18">
        <v>0</v>
      </c>
      <c r="H431" s="18">
        <v>0</v>
      </c>
      <c r="I431" s="18">
        <v>0</v>
      </c>
      <c r="J431" s="18">
        <v>0</v>
      </c>
      <c r="K431" s="18">
        <v>0</v>
      </c>
      <c r="L431" s="18">
        <v>0</v>
      </c>
      <c r="M431" s="18">
        <v>0</v>
      </c>
      <c r="N431" s="18">
        <v>0</v>
      </c>
      <c r="O431" s="18">
        <v>0</v>
      </c>
      <c r="P431" s="18">
        <v>0</v>
      </c>
      <c r="Q431" s="18">
        <v>0</v>
      </c>
    </row>
    <row r="432" spans="1:17" x14ac:dyDescent="0.25">
      <c r="A432" s="14" t="s">
        <v>373</v>
      </c>
      <c r="B432" s="15" t="s">
        <v>50</v>
      </c>
      <c r="C432" s="17">
        <f t="shared" si="6"/>
        <v>79171.518761999992</v>
      </c>
      <c r="D432" s="18">
        <v>66389.665985999993</v>
      </c>
      <c r="E432" s="18">
        <v>5112.7411104000003</v>
      </c>
      <c r="F432" s="18">
        <v>7669.1116656000004</v>
      </c>
      <c r="G432" s="18">
        <v>0</v>
      </c>
      <c r="H432" s="18">
        <v>0</v>
      </c>
      <c r="I432" s="18">
        <v>0</v>
      </c>
      <c r="J432" s="18">
        <v>0</v>
      </c>
      <c r="K432" s="18">
        <v>0</v>
      </c>
      <c r="L432" s="18">
        <v>0</v>
      </c>
      <c r="M432" s="18">
        <v>0</v>
      </c>
      <c r="N432" s="18">
        <v>0</v>
      </c>
      <c r="O432" s="18">
        <v>0</v>
      </c>
      <c r="P432" s="18">
        <v>0</v>
      </c>
      <c r="Q432" s="18">
        <v>0</v>
      </c>
    </row>
    <row r="434" spans="1:17" ht="18" customHeight="1" x14ac:dyDescent="0.25">
      <c r="A434" s="87" t="s">
        <v>780</v>
      </c>
      <c r="B434" s="87"/>
      <c r="C434" s="87"/>
      <c r="D434" s="87"/>
      <c r="E434" s="87"/>
      <c r="F434" s="87"/>
    </row>
    <row r="435" spans="1:17" ht="18" customHeight="1" x14ac:dyDescent="0.25">
      <c r="A435" s="87"/>
      <c r="B435" s="87"/>
      <c r="C435" s="87"/>
      <c r="D435" s="87"/>
      <c r="E435" s="87"/>
      <c r="F435" s="87"/>
    </row>
    <row r="436" spans="1:17" ht="18" customHeight="1" x14ac:dyDescent="0.25">
      <c r="A436" s="87" t="s">
        <v>781</v>
      </c>
      <c r="B436" s="87"/>
      <c r="C436" s="87"/>
      <c r="D436" s="87"/>
      <c r="E436" s="76"/>
      <c r="F436" s="76"/>
    </row>
    <row r="437" spans="1:17" ht="18" customHeight="1" x14ac:dyDescent="0.25">
      <c r="A437" s="87"/>
      <c r="B437" s="87"/>
      <c r="C437" s="87"/>
      <c r="D437" s="87"/>
      <c r="E437" s="76"/>
      <c r="F437" s="76"/>
    </row>
    <row r="438" spans="1:17" ht="18" customHeight="1" x14ac:dyDescent="0.25">
      <c r="A438" s="87" t="s">
        <v>782</v>
      </c>
      <c r="B438" s="87"/>
      <c r="C438" s="87"/>
      <c r="D438" s="87"/>
      <c r="E438" s="76"/>
      <c r="F438" s="76"/>
    </row>
    <row r="439" spans="1:17" ht="18" customHeight="1" x14ac:dyDescent="0.25">
      <c r="A439" s="87" t="s">
        <v>783</v>
      </c>
      <c r="B439" s="87"/>
      <c r="C439" s="87"/>
      <c r="D439" s="87"/>
      <c r="E439" s="76"/>
      <c r="F439" s="76"/>
    </row>
    <row r="440" spans="1:17" ht="18" customHeight="1" x14ac:dyDescent="0.25">
      <c r="A440" s="87" t="s">
        <v>784</v>
      </c>
      <c r="B440" s="87"/>
      <c r="C440" s="87"/>
      <c r="D440" s="87"/>
      <c r="E440" s="76"/>
      <c r="F440" s="76"/>
    </row>
    <row r="441" spans="1:17" ht="18" customHeight="1" x14ac:dyDescent="0.25">
      <c r="A441" s="87" t="s">
        <v>785</v>
      </c>
      <c r="B441" s="87"/>
      <c r="C441" s="87"/>
      <c r="D441" s="87"/>
      <c r="E441" s="76"/>
      <c r="F441" s="76"/>
    </row>
    <row r="442" spans="1:17" ht="18" customHeight="1" x14ac:dyDescent="0.25">
      <c r="A442" s="87" t="s">
        <v>786</v>
      </c>
      <c r="B442" s="87"/>
      <c r="C442" s="87"/>
      <c r="D442" s="87"/>
      <c r="E442" s="76"/>
      <c r="F442" s="76"/>
    </row>
    <row r="443" spans="1:17" ht="18" customHeight="1" x14ac:dyDescent="0.25">
      <c r="A443" s="75"/>
      <c r="B443" s="75"/>
      <c r="C443" s="75"/>
      <c r="D443" s="75"/>
    </row>
    <row r="444" spans="1:17" ht="18" customHeight="1" x14ac:dyDescent="0.25">
      <c r="A444" s="75"/>
      <c r="B444" s="75"/>
      <c r="C444" s="75"/>
      <c r="D444" s="75"/>
      <c r="H444" s="81" t="s">
        <v>777</v>
      </c>
      <c r="I444" s="81"/>
      <c r="J444" s="81"/>
      <c r="K444" s="81"/>
      <c r="L444" s="68"/>
      <c r="M444" s="68"/>
      <c r="N444" s="81" t="s">
        <v>776</v>
      </c>
      <c r="O444" s="81"/>
      <c r="P444" s="81"/>
      <c r="Q444" s="81"/>
    </row>
    <row r="445" spans="1:17" x14ac:dyDescent="0.25">
      <c r="A445" s="74"/>
      <c r="B445" s="74"/>
      <c r="C445" s="74"/>
      <c r="D445" s="74"/>
      <c r="H445" s="82" t="s">
        <v>778</v>
      </c>
      <c r="I445" s="82"/>
      <c r="J445" s="82"/>
      <c r="K445" s="82"/>
      <c r="L445" s="68"/>
      <c r="M445" s="68"/>
      <c r="N445" s="82" t="s">
        <v>779</v>
      </c>
      <c r="O445" s="82"/>
      <c r="P445" s="82"/>
      <c r="Q445" s="82"/>
    </row>
  </sheetData>
  <autoFilter ref="A8:Q432">
    <sortState ref="A10:V433">
      <sortCondition ref="A8:A433"/>
    </sortState>
  </autoFilter>
  <mergeCells count="16">
    <mergeCell ref="H444:K444"/>
    <mergeCell ref="N444:Q444"/>
    <mergeCell ref="H445:K445"/>
    <mergeCell ref="N445:Q445"/>
    <mergeCell ref="A440:D440"/>
    <mergeCell ref="A441:D441"/>
    <mergeCell ref="A442:D442"/>
    <mergeCell ref="A436:D437"/>
    <mergeCell ref="A434:F435"/>
    <mergeCell ref="A438:D438"/>
    <mergeCell ref="A439:D439"/>
    <mergeCell ref="A6:Q6"/>
    <mergeCell ref="A7:A8"/>
    <mergeCell ref="B7:B8"/>
    <mergeCell ref="C7:C8"/>
    <mergeCell ref="D7:Q7"/>
  </mergeCells>
  <phoneticPr fontId="9" type="noConversion"/>
  <printOptions horizontalCentered="1"/>
  <pageMargins left="0.35433070866141736" right="0.35433070866141736" top="0.51181102362204722" bottom="0.51181102362204722" header="0.31496062992125984" footer="0.31496062992125984"/>
  <pageSetup scale="53" fitToHeight="17" orientation="landscape" copies="2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41"/>
  <sheetViews>
    <sheetView topLeftCell="C1" workbookViewId="0">
      <selection activeCell="E17" sqref="E17"/>
    </sheetView>
  </sheetViews>
  <sheetFormatPr baseColWidth="10" defaultRowHeight="15.75" x14ac:dyDescent="0.25"/>
  <cols>
    <col min="1" max="1" width="33.125" bestFit="1" customWidth="1"/>
    <col min="2" max="2" width="12.625" customWidth="1"/>
    <col min="3" max="3" width="15" bestFit="1" customWidth="1"/>
    <col min="4" max="6" width="12.625" customWidth="1"/>
    <col min="7" max="18" width="11.625" customWidth="1"/>
    <col min="19" max="19" width="12.625" customWidth="1"/>
    <col min="20" max="21" width="11.625" customWidth="1"/>
  </cols>
  <sheetData>
    <row r="1" spans="1:21" s="11" customFormat="1" ht="12.75" x14ac:dyDescent="0.2">
      <c r="A1" s="9"/>
      <c r="B1" s="9"/>
      <c r="C1" s="10"/>
      <c r="D1" s="10"/>
      <c r="E1" s="10"/>
      <c r="F1" s="10"/>
      <c r="G1" s="10"/>
      <c r="H1" s="10"/>
      <c r="I1" s="10"/>
      <c r="J1" s="10"/>
      <c r="K1" s="10"/>
      <c r="L1" s="10"/>
    </row>
    <row r="2" spans="1:21" s="11" customFormat="1" ht="12.75" x14ac:dyDescent="0.2">
      <c r="A2" s="9"/>
      <c r="B2" s="9"/>
      <c r="C2" s="10"/>
      <c r="D2" s="10"/>
      <c r="E2" s="10"/>
      <c r="F2" s="10"/>
      <c r="G2" s="10"/>
      <c r="H2" s="10"/>
      <c r="I2" s="10"/>
      <c r="J2" s="10"/>
      <c r="K2" s="10"/>
      <c r="L2" s="10"/>
    </row>
    <row r="3" spans="1:21" s="11" customFormat="1" ht="12.75" x14ac:dyDescent="0.2">
      <c r="A3" s="9"/>
      <c r="B3" s="9"/>
      <c r="C3" s="10"/>
      <c r="D3" s="10"/>
      <c r="E3" s="10"/>
      <c r="F3" s="10"/>
      <c r="G3" s="10"/>
      <c r="H3" s="10"/>
      <c r="I3" s="10"/>
      <c r="J3" s="10"/>
      <c r="K3" s="10"/>
      <c r="L3" s="10"/>
    </row>
    <row r="4" spans="1:21" s="11" customFormat="1" ht="12.75" x14ac:dyDescent="0.2">
      <c r="A4" s="9"/>
      <c r="B4" s="9"/>
      <c r="C4" s="10"/>
      <c r="D4" s="10"/>
      <c r="E4" s="10"/>
      <c r="F4" s="10"/>
      <c r="G4" s="10"/>
      <c r="H4" s="10"/>
      <c r="I4" s="10"/>
      <c r="J4" s="10"/>
      <c r="K4" s="10"/>
      <c r="L4" s="10"/>
    </row>
    <row r="5" spans="1:21" ht="21" customHeight="1" x14ac:dyDescent="0.25">
      <c r="A5" s="94" t="s">
        <v>475</v>
      </c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</row>
    <row r="6" spans="1:21" ht="21.95" customHeight="1" x14ac:dyDescent="0.25">
      <c r="A6" s="95" t="s">
        <v>30</v>
      </c>
      <c r="B6" s="96" t="s">
        <v>31</v>
      </c>
      <c r="C6" s="96" t="s">
        <v>32</v>
      </c>
      <c r="D6" s="99" t="s">
        <v>476</v>
      </c>
      <c r="E6" s="99" t="s">
        <v>477</v>
      </c>
      <c r="F6" s="99" t="s">
        <v>478</v>
      </c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</row>
    <row r="7" spans="1:21" ht="21.95" customHeight="1" x14ac:dyDescent="0.25">
      <c r="A7" s="95"/>
      <c r="B7" s="97"/>
      <c r="C7" s="97"/>
      <c r="D7" s="99"/>
      <c r="E7" s="99"/>
      <c r="F7" s="99" t="s">
        <v>479</v>
      </c>
      <c r="G7" s="86" t="s">
        <v>480</v>
      </c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99" t="s">
        <v>481</v>
      </c>
      <c r="T7" s="99" t="s">
        <v>482</v>
      </c>
      <c r="U7" s="99" t="s">
        <v>483</v>
      </c>
    </row>
    <row r="8" spans="1:21" ht="47.1" customHeight="1" x14ac:dyDescent="0.25">
      <c r="A8" s="95"/>
      <c r="B8" s="98"/>
      <c r="C8" s="98"/>
      <c r="D8" s="99"/>
      <c r="E8" s="99"/>
      <c r="F8" s="99"/>
      <c r="G8" s="28" t="s">
        <v>463</v>
      </c>
      <c r="H8" s="28" t="s">
        <v>464</v>
      </c>
      <c r="I8" s="28" t="s">
        <v>465</v>
      </c>
      <c r="J8" s="28" t="s">
        <v>466</v>
      </c>
      <c r="K8" s="28" t="s">
        <v>467</v>
      </c>
      <c r="L8" s="28" t="s">
        <v>468</v>
      </c>
      <c r="M8" s="28" t="s">
        <v>469</v>
      </c>
      <c r="N8" s="28" t="s">
        <v>470</v>
      </c>
      <c r="O8" s="28" t="s">
        <v>471</v>
      </c>
      <c r="P8" s="28" t="s">
        <v>472</v>
      </c>
      <c r="Q8" s="28" t="s">
        <v>473</v>
      </c>
      <c r="R8" s="28" t="s">
        <v>474</v>
      </c>
      <c r="S8" s="99"/>
      <c r="T8" s="99"/>
      <c r="U8" s="99"/>
    </row>
    <row r="9" spans="1:21" ht="21" customHeight="1" x14ac:dyDescent="0.25">
      <c r="A9" s="14" t="s">
        <v>374</v>
      </c>
      <c r="B9" s="15" t="s">
        <v>375</v>
      </c>
      <c r="C9" s="16" t="s">
        <v>61</v>
      </c>
      <c r="D9" s="17">
        <v>12864.071785970136</v>
      </c>
      <c r="E9" s="17">
        <v>14660.707675400825</v>
      </c>
      <c r="F9" s="17">
        <v>14870.711717419017</v>
      </c>
      <c r="G9" s="18">
        <v>16968.025850654947</v>
      </c>
      <c r="H9" s="18">
        <v>6644.04</v>
      </c>
      <c r="I9" s="18">
        <v>18099.227574031942</v>
      </c>
      <c r="J9" s="18">
        <v>1772.4780900000001</v>
      </c>
      <c r="K9" s="18">
        <v>1885.3362056283274</v>
      </c>
      <c r="L9" s="18">
        <v>3393.6051701309893</v>
      </c>
      <c r="M9" s="18">
        <v>0</v>
      </c>
      <c r="N9" s="18">
        <v>9426.6810281416365</v>
      </c>
      <c r="O9" s="18">
        <v>2040.05</v>
      </c>
      <c r="P9" s="18">
        <v>873.01</v>
      </c>
      <c r="Q9" s="18">
        <v>600.01</v>
      </c>
      <c r="R9" s="18">
        <v>1885.3362056283274</v>
      </c>
      <c r="S9" s="29">
        <v>24509.370673168258</v>
      </c>
      <c r="T9" s="18">
        <v>20289.400000000001</v>
      </c>
      <c r="U9" s="18">
        <v>23902.925950534391</v>
      </c>
    </row>
    <row r="10" spans="1:21" ht="21" customHeight="1" x14ac:dyDescent="0.25">
      <c r="A10" s="14" t="s">
        <v>49</v>
      </c>
      <c r="B10" s="15" t="s">
        <v>50</v>
      </c>
      <c r="C10" s="16" t="s">
        <v>51</v>
      </c>
      <c r="D10" s="17">
        <v>12346.333296114379</v>
      </c>
      <c r="E10" s="17">
        <v>13865.437022781045</v>
      </c>
      <c r="F10" s="17">
        <v>13356</v>
      </c>
      <c r="G10" s="18">
        <v>5126.3380799999995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>
        <v>0</v>
      </c>
      <c r="S10" s="29">
        <v>21105.354719999999</v>
      </c>
      <c r="T10" s="18">
        <v>20289.400000000001</v>
      </c>
      <c r="U10" s="18">
        <v>17232.757733333332</v>
      </c>
    </row>
    <row r="11" spans="1:21" ht="21" customHeight="1" x14ac:dyDescent="0.25">
      <c r="A11" s="14" t="s">
        <v>376</v>
      </c>
      <c r="B11" s="15" t="s">
        <v>375</v>
      </c>
      <c r="C11" s="16" t="s">
        <v>61</v>
      </c>
      <c r="D11" s="17">
        <v>11733.246842594464</v>
      </c>
      <c r="E11" s="17">
        <v>13309.83211817652</v>
      </c>
      <c r="F11" s="17">
        <v>13331.020625334284</v>
      </c>
      <c r="G11" s="18">
        <v>14658.489212527851</v>
      </c>
      <c r="H11" s="18">
        <v>6644.04</v>
      </c>
      <c r="I11" s="18">
        <v>15635.721826696374</v>
      </c>
      <c r="J11" s="18">
        <v>1772.4780900000001</v>
      </c>
      <c r="K11" s="18">
        <v>1628.7210236142055</v>
      </c>
      <c r="L11" s="18">
        <v>2931.69784250557</v>
      </c>
      <c r="M11" s="18">
        <v>0</v>
      </c>
      <c r="N11" s="18">
        <v>8143.6051180710283</v>
      </c>
      <c r="O11" s="18">
        <v>2040.05</v>
      </c>
      <c r="P11" s="18">
        <v>873.01</v>
      </c>
      <c r="Q11" s="18">
        <v>600.01</v>
      </c>
      <c r="R11" s="18">
        <v>1628.7210236142055</v>
      </c>
      <c r="S11" s="29">
        <v>21173.373306984671</v>
      </c>
      <c r="T11" s="18">
        <v>20289.400000000001</v>
      </c>
      <c r="U11" s="18">
        <v>21499.29707900211</v>
      </c>
    </row>
    <row r="12" spans="1:21" ht="21" customHeight="1" x14ac:dyDescent="0.25">
      <c r="A12" s="14" t="s">
        <v>52</v>
      </c>
      <c r="B12" s="15" t="s">
        <v>50</v>
      </c>
      <c r="C12" s="16" t="s">
        <v>51</v>
      </c>
      <c r="D12" s="17">
        <v>9311.9661039713519</v>
      </c>
      <c r="E12" s="17">
        <v>10434.131039971351</v>
      </c>
      <c r="F12" s="17">
        <v>9616.3200000000015</v>
      </c>
      <c r="G12" s="18">
        <v>4428.5748480000002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>
        <v>0</v>
      </c>
      <c r="S12" s="29">
        <v>15030.659232</v>
      </c>
      <c r="T12" s="18">
        <v>20289.400000000001</v>
      </c>
      <c r="U12" s="18">
        <v>12928.706173333334</v>
      </c>
    </row>
    <row r="13" spans="1:21" ht="21" customHeight="1" x14ac:dyDescent="0.25">
      <c r="A13" s="14" t="s">
        <v>53</v>
      </c>
      <c r="B13" s="15" t="s">
        <v>50</v>
      </c>
      <c r="C13" s="16" t="s">
        <v>51</v>
      </c>
      <c r="D13" s="17">
        <v>8363.7478935742147</v>
      </c>
      <c r="E13" s="17">
        <v>9364.5347693075473</v>
      </c>
      <c r="F13" s="17">
        <v>8631.8343999999997</v>
      </c>
      <c r="G13" s="18">
        <v>3985.7173632000004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18">
        <v>0</v>
      </c>
      <c r="N13" s="18">
        <v>0</v>
      </c>
      <c r="O13" s="18">
        <v>0</v>
      </c>
      <c r="P13" s="18">
        <v>0</v>
      </c>
      <c r="Q13" s="18">
        <v>0</v>
      </c>
      <c r="R13" s="18">
        <v>0</v>
      </c>
      <c r="S13" s="29">
        <v>13258.692508799999</v>
      </c>
      <c r="T13" s="18">
        <v>20289.400000000001</v>
      </c>
      <c r="U13" s="18">
        <v>11759.651889333334</v>
      </c>
    </row>
    <row r="14" spans="1:21" ht="21" customHeight="1" x14ac:dyDescent="0.25">
      <c r="A14" s="14" t="s">
        <v>54</v>
      </c>
      <c r="B14" s="15" t="s">
        <v>50</v>
      </c>
      <c r="C14" s="16" t="s">
        <v>51</v>
      </c>
      <c r="D14" s="17">
        <v>7120.5705442167928</v>
      </c>
      <c r="E14" s="17">
        <v>7974.3746290434592</v>
      </c>
      <c r="F14" s="17">
        <v>7361.8484000000008</v>
      </c>
      <c r="G14" s="18">
        <v>3587.1456268800002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18">
        <v>0</v>
      </c>
      <c r="N14" s="18">
        <v>0</v>
      </c>
      <c r="O14" s="18">
        <v>0</v>
      </c>
      <c r="P14" s="18">
        <v>0</v>
      </c>
      <c r="Q14" s="18">
        <v>0</v>
      </c>
      <c r="R14" s="18">
        <v>0</v>
      </c>
      <c r="S14" s="29">
        <v>11087.999017920001</v>
      </c>
      <c r="T14" s="18">
        <v>20289.400000000001</v>
      </c>
      <c r="U14" s="18">
        <v>10275.560453733333</v>
      </c>
    </row>
    <row r="15" spans="1:21" ht="21" customHeight="1" x14ac:dyDescent="0.25">
      <c r="A15" s="14" t="s">
        <v>377</v>
      </c>
      <c r="B15" s="15" t="s">
        <v>375</v>
      </c>
      <c r="C15" s="16" t="s">
        <v>61</v>
      </c>
      <c r="D15" s="17">
        <v>13655.916321340394</v>
      </c>
      <c r="E15" s="17">
        <v>15606.490301463276</v>
      </c>
      <c r="F15" s="17">
        <v>15961.59345048348</v>
      </c>
      <c r="G15" s="18">
        <v>18604.34845025164</v>
      </c>
      <c r="H15" s="18">
        <v>6644.04</v>
      </c>
      <c r="I15" s="18">
        <v>19844.638346935084</v>
      </c>
      <c r="J15" s="18">
        <v>1772.4780900000001</v>
      </c>
      <c r="K15" s="18">
        <v>2067.1498278057379</v>
      </c>
      <c r="L15" s="18">
        <v>3720.8696900503282</v>
      </c>
      <c r="M15" s="18">
        <v>0</v>
      </c>
      <c r="N15" s="18">
        <v>10335.749139028689</v>
      </c>
      <c r="O15" s="18">
        <v>2040.05</v>
      </c>
      <c r="P15" s="18">
        <v>873.01</v>
      </c>
      <c r="Q15" s="18">
        <v>600.01</v>
      </c>
      <c r="R15" s="18">
        <v>2067.1498278057379</v>
      </c>
      <c r="S15" s="29">
        <v>26872.947761474592</v>
      </c>
      <c r="T15" s="18">
        <v>20289.400000000001</v>
      </c>
      <c r="U15" s="18">
        <v>25605.913544929466</v>
      </c>
    </row>
    <row r="16" spans="1:21" ht="21" customHeight="1" x14ac:dyDescent="0.25">
      <c r="A16" s="14" t="s">
        <v>55</v>
      </c>
      <c r="B16" s="15" t="s">
        <v>50</v>
      </c>
      <c r="C16" s="16" t="s">
        <v>56</v>
      </c>
      <c r="D16" s="17">
        <v>20016.391581799424</v>
      </c>
      <c r="E16" s="17">
        <v>22411.408262216089</v>
      </c>
      <c r="F16" s="17">
        <v>23038.269209999999</v>
      </c>
      <c r="G16" s="18">
        <v>5455.067399999999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  <c r="R16" s="18">
        <v>0</v>
      </c>
      <c r="S16" s="29">
        <v>35966.430165000005</v>
      </c>
      <c r="T16" s="18">
        <v>20289.400000000001</v>
      </c>
      <c r="U16" s="18">
        <v>28180.844007083335</v>
      </c>
    </row>
    <row r="17" spans="1:21" ht="21" customHeight="1" x14ac:dyDescent="0.25">
      <c r="A17" s="14" t="s">
        <v>57</v>
      </c>
      <c r="B17" s="15" t="s">
        <v>50</v>
      </c>
      <c r="C17" s="16" t="s">
        <v>56</v>
      </c>
      <c r="D17" s="17">
        <v>17191.229217222746</v>
      </c>
      <c r="E17" s="17">
        <v>19248.417805597746</v>
      </c>
      <c r="F17" s="17">
        <v>19415.835347</v>
      </c>
      <c r="G17" s="18">
        <v>5054.0745599999991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18">
        <v>0</v>
      </c>
      <c r="N17" s="18">
        <v>0</v>
      </c>
      <c r="O17" s="18">
        <v>0</v>
      </c>
      <c r="P17" s="18">
        <v>0</v>
      </c>
      <c r="Q17" s="18">
        <v>0</v>
      </c>
      <c r="R17" s="18">
        <v>0</v>
      </c>
      <c r="S17" s="29">
        <v>30289.663060499995</v>
      </c>
      <c r="T17" s="18">
        <v>20289.400000000001</v>
      </c>
      <c r="U17" s="18">
        <v>24051.930148708332</v>
      </c>
    </row>
    <row r="18" spans="1:21" ht="21" customHeight="1" x14ac:dyDescent="0.25">
      <c r="A18" s="14" t="s">
        <v>58</v>
      </c>
      <c r="B18" s="15" t="s">
        <v>50</v>
      </c>
      <c r="C18" s="16" t="s">
        <v>56</v>
      </c>
      <c r="D18" s="17">
        <v>12205.946799052841</v>
      </c>
      <c r="E18" s="17">
        <v>13696.383621052841</v>
      </c>
      <c r="F18" s="17">
        <v>13175.376</v>
      </c>
      <c r="G18" s="18">
        <v>4825.1640959999995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18">
        <v>0</v>
      </c>
      <c r="N18" s="18">
        <v>0</v>
      </c>
      <c r="O18" s="18">
        <v>0</v>
      </c>
      <c r="P18" s="18">
        <v>0</v>
      </c>
      <c r="Q18" s="18">
        <v>0</v>
      </c>
      <c r="R18" s="18">
        <v>0</v>
      </c>
      <c r="S18" s="29">
        <v>20717.301864000001</v>
      </c>
      <c r="T18" s="18">
        <v>20289.400000000001</v>
      </c>
      <c r="U18" s="18">
        <v>16994.698163333331</v>
      </c>
    </row>
    <row r="19" spans="1:21" ht="21" customHeight="1" x14ac:dyDescent="0.25">
      <c r="A19" s="14" t="s">
        <v>59</v>
      </c>
      <c r="B19" s="15" t="s">
        <v>50</v>
      </c>
      <c r="C19" s="16" t="s">
        <v>56</v>
      </c>
      <c r="D19" s="17">
        <v>10536.205719147554</v>
      </c>
      <c r="E19" s="17">
        <v>11784.03074061422</v>
      </c>
      <c r="F19" s="17">
        <v>10917.999999999998</v>
      </c>
      <c r="G19" s="18">
        <v>4342.6476863999997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18">
        <v>0</v>
      </c>
      <c r="N19" s="18">
        <v>0</v>
      </c>
      <c r="O19" s="18">
        <v>0</v>
      </c>
      <c r="P19" s="18">
        <v>0</v>
      </c>
      <c r="Q19" s="18">
        <v>0</v>
      </c>
      <c r="R19" s="18">
        <v>0</v>
      </c>
      <c r="S19" s="29">
        <v>17009.560257599998</v>
      </c>
      <c r="T19" s="18">
        <v>20289.400000000001</v>
      </c>
      <c r="U19" s="18">
        <v>14388.133995333332</v>
      </c>
    </row>
    <row r="20" spans="1:21" ht="21" customHeight="1" x14ac:dyDescent="0.25">
      <c r="A20" s="20" t="s">
        <v>60</v>
      </c>
      <c r="B20" s="15" t="s">
        <v>50</v>
      </c>
      <c r="C20" s="21" t="s">
        <v>61</v>
      </c>
      <c r="D20" s="17">
        <v>10480.179893913602</v>
      </c>
      <c r="E20" s="17">
        <v>11761.856719746935</v>
      </c>
      <c r="F20" s="17">
        <v>11678.501999999997</v>
      </c>
      <c r="G20" s="18">
        <v>7264.7793899999979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>
        <v>0</v>
      </c>
      <c r="S20" s="29">
        <v>16951.151909999993</v>
      </c>
      <c r="T20" s="18">
        <v>20289.400000000001</v>
      </c>
      <c r="U20" s="18">
        <v>15387.279608333331</v>
      </c>
    </row>
    <row r="21" spans="1:21" ht="21" customHeight="1" x14ac:dyDescent="0.25">
      <c r="A21" s="20" t="s">
        <v>62</v>
      </c>
      <c r="B21" s="15" t="s">
        <v>50</v>
      </c>
      <c r="C21" s="21" t="s">
        <v>61</v>
      </c>
      <c r="D21" s="17">
        <v>16236.388364085129</v>
      </c>
      <c r="E21" s="17">
        <v>18190.733403251797</v>
      </c>
      <c r="F21" s="17">
        <v>17947.059899999997</v>
      </c>
      <c r="G21" s="18">
        <v>8899.7257799999988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18">
        <v>0</v>
      </c>
      <c r="S21" s="29">
        <v>27427.870469999998</v>
      </c>
      <c r="T21" s="18">
        <v>20289.400000000001</v>
      </c>
      <c r="U21" s="18">
        <v>22665.142920833332</v>
      </c>
    </row>
    <row r="22" spans="1:21" ht="21" customHeight="1" x14ac:dyDescent="0.25">
      <c r="A22" s="20" t="s">
        <v>63</v>
      </c>
      <c r="B22" s="15" t="s">
        <v>50</v>
      </c>
      <c r="C22" s="21" t="s">
        <v>61</v>
      </c>
      <c r="D22" s="17">
        <v>14135.585790750309</v>
      </c>
      <c r="E22" s="17">
        <v>15850.810724916975</v>
      </c>
      <c r="F22" s="17">
        <v>15606.134499999998</v>
      </c>
      <c r="G22" s="18">
        <v>8317.4810399999988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>
        <v>0</v>
      </c>
      <c r="S22" s="29">
        <v>23528.319209999998</v>
      </c>
      <c r="T22" s="18">
        <v>20289.400000000001</v>
      </c>
      <c r="U22" s="18">
        <v>19950.734520833332</v>
      </c>
    </row>
    <row r="23" spans="1:21" ht="21" customHeight="1" x14ac:dyDescent="0.25">
      <c r="A23" s="20" t="s">
        <v>64</v>
      </c>
      <c r="B23" s="15" t="s">
        <v>50</v>
      </c>
      <c r="C23" s="21" t="s">
        <v>61</v>
      </c>
      <c r="D23" s="17">
        <v>12244.988203224202</v>
      </c>
      <c r="E23" s="17">
        <v>13735.388642390868</v>
      </c>
      <c r="F23" s="17">
        <v>13570.599899999997</v>
      </c>
      <c r="G23" s="18">
        <v>7773.3829799999985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18">
        <v>0</v>
      </c>
      <c r="S23" s="29">
        <v>20112.285269999997</v>
      </c>
      <c r="T23" s="18">
        <v>20289.400000000001</v>
      </c>
      <c r="U23" s="18">
        <v>17585.188920833327</v>
      </c>
    </row>
    <row r="24" spans="1:21" ht="21" customHeight="1" x14ac:dyDescent="0.25">
      <c r="A24" s="20" t="s">
        <v>65</v>
      </c>
      <c r="B24" s="15" t="s">
        <v>50</v>
      </c>
      <c r="C24" s="21" t="s">
        <v>61</v>
      </c>
      <c r="D24" s="17">
        <v>10602.170663524854</v>
      </c>
      <c r="E24" s="17">
        <v>11894.787696024854</v>
      </c>
      <c r="F24" s="17">
        <v>11800.495299999997</v>
      </c>
      <c r="G24" s="18">
        <v>7264.8170099999998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>
        <v>0</v>
      </c>
      <c r="S24" s="29">
        <v>17118.084389999996</v>
      </c>
      <c r="T24" s="18">
        <v>20289.400000000001</v>
      </c>
      <c r="U24" s="18">
        <v>15523.187083333331</v>
      </c>
    </row>
    <row r="25" spans="1:21" ht="21" customHeight="1" x14ac:dyDescent="0.25">
      <c r="A25" s="20" t="s">
        <v>66</v>
      </c>
      <c r="B25" s="15" t="s">
        <v>50</v>
      </c>
      <c r="C25" s="21" t="s">
        <v>61</v>
      </c>
      <c r="D25" s="17">
        <v>24576.330738856239</v>
      </c>
      <c r="E25" s="17">
        <v>27593.406044689571</v>
      </c>
      <c r="F25" s="17">
        <v>28956.636500000001</v>
      </c>
      <c r="G25" s="18">
        <v>8875.5549299999984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18">
        <v>0</v>
      </c>
      <c r="N25" s="18">
        <v>0</v>
      </c>
      <c r="O25" s="18">
        <v>0</v>
      </c>
      <c r="P25" s="18">
        <v>0</v>
      </c>
      <c r="Q25" s="18">
        <v>0</v>
      </c>
      <c r="R25" s="18">
        <v>0</v>
      </c>
      <c r="S25" s="29">
        <v>45850.133669999996</v>
      </c>
      <c r="T25" s="18">
        <v>20289.400000000001</v>
      </c>
      <c r="U25" s="18">
        <v>35207.893883333338</v>
      </c>
    </row>
    <row r="26" spans="1:21" ht="21" customHeight="1" x14ac:dyDescent="0.25">
      <c r="A26" s="20" t="s">
        <v>67</v>
      </c>
      <c r="B26" s="15" t="s">
        <v>50</v>
      </c>
      <c r="C26" s="21" t="s">
        <v>61</v>
      </c>
      <c r="D26" s="17">
        <v>21782.259261363448</v>
      </c>
      <c r="E26" s="17">
        <v>24467.211614696782</v>
      </c>
      <c r="F26" s="17">
        <v>25311.321199999998</v>
      </c>
      <c r="G26" s="18">
        <v>8474.6762099999996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18">
        <v>0</v>
      </c>
      <c r="S26" s="29">
        <v>40114.908240000004</v>
      </c>
      <c r="T26" s="18">
        <v>20289.400000000001</v>
      </c>
      <c r="U26" s="18">
        <v>31051.236570833335</v>
      </c>
    </row>
    <row r="27" spans="1:21" ht="21" customHeight="1" x14ac:dyDescent="0.25">
      <c r="A27" s="20" t="s">
        <v>68</v>
      </c>
      <c r="B27" s="15" t="s">
        <v>50</v>
      </c>
      <c r="C27" s="21" t="s">
        <v>61</v>
      </c>
      <c r="D27" s="17">
        <v>20588.471555823078</v>
      </c>
      <c r="E27" s="17">
        <v>23112.859954823078</v>
      </c>
      <c r="F27" s="17">
        <v>23752.415279999997</v>
      </c>
      <c r="G27" s="18">
        <v>7996.8683519999977</v>
      </c>
      <c r="H27" s="18">
        <v>0</v>
      </c>
      <c r="I27" s="18">
        <v>0</v>
      </c>
      <c r="J27" s="18">
        <v>0</v>
      </c>
      <c r="K27" s="18">
        <v>0</v>
      </c>
      <c r="L27" s="18">
        <v>0</v>
      </c>
      <c r="M27" s="18">
        <v>0</v>
      </c>
      <c r="N27" s="18">
        <v>0</v>
      </c>
      <c r="O27" s="18">
        <v>0</v>
      </c>
      <c r="P27" s="18">
        <v>0</v>
      </c>
      <c r="Q27" s="18">
        <v>0</v>
      </c>
      <c r="R27" s="18">
        <v>0</v>
      </c>
      <c r="S27" s="29">
        <v>37458.010787999985</v>
      </c>
      <c r="T27" s="18">
        <v>20289.400000000001</v>
      </c>
      <c r="U27" s="18">
        <v>29231.105208333331</v>
      </c>
    </row>
    <row r="28" spans="1:21" ht="21" customHeight="1" x14ac:dyDescent="0.25">
      <c r="A28" s="14" t="s">
        <v>378</v>
      </c>
      <c r="B28" s="15" t="s">
        <v>375</v>
      </c>
      <c r="C28" s="16" t="s">
        <v>61</v>
      </c>
      <c r="D28" s="17">
        <v>12019.620170849577</v>
      </c>
      <c r="E28" s="17">
        <v>13650.865488728679</v>
      </c>
      <c r="F28" s="17">
        <v>13707.696244210234</v>
      </c>
      <c r="G28" s="18">
        <v>15223.502640841776</v>
      </c>
      <c r="H28" s="18">
        <v>6644.04</v>
      </c>
      <c r="I28" s="18">
        <v>16238.402816897895</v>
      </c>
      <c r="J28" s="18">
        <v>1772.4780900000001</v>
      </c>
      <c r="K28" s="18">
        <v>1691.5002934268639</v>
      </c>
      <c r="L28" s="18">
        <v>3044.700528168355</v>
      </c>
      <c r="M28" s="18">
        <v>0</v>
      </c>
      <c r="N28" s="18">
        <v>8457.5014671343197</v>
      </c>
      <c r="O28" s="18">
        <v>2040.05</v>
      </c>
      <c r="P28" s="18">
        <v>873.01</v>
      </c>
      <c r="Q28" s="18">
        <v>600.01</v>
      </c>
      <c r="R28" s="18">
        <v>1691.5002934268639</v>
      </c>
      <c r="S28" s="29">
        <v>21989.503814549233</v>
      </c>
      <c r="T28" s="18">
        <v>20289.400000000001</v>
      </c>
      <c r="U28" s="18">
        <v>22087.329572914008</v>
      </c>
    </row>
    <row r="29" spans="1:21" ht="21" customHeight="1" x14ac:dyDescent="0.25">
      <c r="A29" s="14" t="s">
        <v>379</v>
      </c>
      <c r="B29" s="15" t="s">
        <v>375</v>
      </c>
      <c r="C29" s="16" t="s">
        <v>61</v>
      </c>
      <c r="D29" s="17">
        <v>11140.771749132851</v>
      </c>
      <c r="E29" s="17">
        <v>12606.769729133484</v>
      </c>
      <c r="F29" s="17">
        <v>12551.709449806407</v>
      </c>
      <c r="G29" s="18">
        <v>13489.522449236034</v>
      </c>
      <c r="H29" s="18">
        <v>6644.04</v>
      </c>
      <c r="I29" s="18">
        <v>14388.823945851769</v>
      </c>
      <c r="J29" s="18">
        <v>1772.4780900000001</v>
      </c>
      <c r="K29" s="18">
        <v>1498.8358276928925</v>
      </c>
      <c r="L29" s="18">
        <v>2697.9044898472066</v>
      </c>
      <c r="M29" s="18">
        <v>0</v>
      </c>
      <c r="N29" s="18">
        <v>7494.179138464463</v>
      </c>
      <c r="O29" s="18">
        <v>2040.05</v>
      </c>
      <c r="P29" s="18">
        <v>873.01</v>
      </c>
      <c r="Q29" s="18">
        <v>600.01</v>
      </c>
      <c r="R29" s="18">
        <v>1498.8358276928925</v>
      </c>
      <c r="S29" s="29">
        <v>19484.865760007604</v>
      </c>
      <c r="T29" s="18">
        <v>20289.400000000001</v>
      </c>
      <c r="U29" s="18">
        <v>20282.705743872477</v>
      </c>
    </row>
    <row r="30" spans="1:21" ht="21" customHeight="1" x14ac:dyDescent="0.25">
      <c r="A30" s="14" t="s">
        <v>380</v>
      </c>
      <c r="B30" s="15" t="s">
        <v>375</v>
      </c>
      <c r="C30" s="16" t="s">
        <v>61</v>
      </c>
      <c r="D30" s="17">
        <v>11356.879593298145</v>
      </c>
      <c r="E30" s="17">
        <v>12864.129479255547</v>
      </c>
      <c r="F30" s="17">
        <v>12835.986159720822</v>
      </c>
      <c r="G30" s="18">
        <v>13915.937514107658</v>
      </c>
      <c r="H30" s="18">
        <v>6644.04</v>
      </c>
      <c r="I30" s="18">
        <v>14843.666681714834</v>
      </c>
      <c r="J30" s="18">
        <v>1772.4780900000001</v>
      </c>
      <c r="K30" s="18">
        <v>1546.2152793452951</v>
      </c>
      <c r="L30" s="18">
        <v>2783.1875028215313</v>
      </c>
      <c r="M30" s="18">
        <v>0</v>
      </c>
      <c r="N30" s="18">
        <v>7731.0763967264766</v>
      </c>
      <c r="O30" s="18">
        <v>2040.05</v>
      </c>
      <c r="P30" s="18">
        <v>873.01</v>
      </c>
      <c r="Q30" s="18">
        <v>600.01</v>
      </c>
      <c r="R30" s="18">
        <v>1546.2152793452951</v>
      </c>
      <c r="S30" s="29">
        <v>20100.79863148884</v>
      </c>
      <c r="T30" s="18">
        <v>20289.400000000001</v>
      </c>
      <c r="U30" s="18">
        <v>20726.493274349981</v>
      </c>
    </row>
    <row r="31" spans="1:21" ht="21" customHeight="1" x14ac:dyDescent="0.25">
      <c r="A31" s="14" t="s">
        <v>381</v>
      </c>
      <c r="B31" s="15" t="s">
        <v>375</v>
      </c>
      <c r="C31" s="16" t="s">
        <v>61</v>
      </c>
      <c r="D31" s="17">
        <v>14070.28094181093</v>
      </c>
      <c r="E31" s="17">
        <v>16080.078080674288</v>
      </c>
      <c r="F31" s="17">
        <v>16532.455560430732</v>
      </c>
      <c r="G31" s="18">
        <v>19460.641615172517</v>
      </c>
      <c r="H31" s="18">
        <v>6644.04</v>
      </c>
      <c r="I31" s="18">
        <v>20758.017722850687</v>
      </c>
      <c r="J31" s="18">
        <v>1772.4780900000001</v>
      </c>
      <c r="K31" s="18">
        <v>2162.2935127969463</v>
      </c>
      <c r="L31" s="18">
        <v>3892.1283230345034</v>
      </c>
      <c r="M31" s="18">
        <v>0</v>
      </c>
      <c r="N31" s="18">
        <v>10811.467563984732</v>
      </c>
      <c r="O31" s="18">
        <v>2040.05</v>
      </c>
      <c r="P31" s="18">
        <v>873.01</v>
      </c>
      <c r="Q31" s="18">
        <v>600.01</v>
      </c>
      <c r="R31" s="18">
        <v>2162.2935127969463</v>
      </c>
      <c r="S31" s="29">
        <v>28109.8156663603</v>
      </c>
      <c r="T31" s="18">
        <v>20289.400000000001</v>
      </c>
      <c r="U31" s="18">
        <v>26497.092727680454</v>
      </c>
    </row>
    <row r="32" spans="1:21" ht="21" customHeight="1" x14ac:dyDescent="0.25">
      <c r="A32" s="14" t="s">
        <v>69</v>
      </c>
      <c r="B32" s="15" t="s">
        <v>50</v>
      </c>
      <c r="C32" s="16" t="s">
        <v>51</v>
      </c>
      <c r="D32" s="17">
        <v>12136.849257338512</v>
      </c>
      <c r="E32" s="17">
        <v>13685.774126005179</v>
      </c>
      <c r="F32" s="17">
        <v>13175.376</v>
      </c>
      <c r="G32" s="18">
        <v>5944.9311360000002</v>
      </c>
      <c r="H32" s="18">
        <v>0</v>
      </c>
      <c r="I32" s="18">
        <v>0</v>
      </c>
      <c r="J32" s="18">
        <v>0</v>
      </c>
      <c r="K32" s="18">
        <v>0</v>
      </c>
      <c r="L32" s="18">
        <v>0</v>
      </c>
      <c r="M32" s="18">
        <v>0</v>
      </c>
      <c r="N32" s="18">
        <v>0</v>
      </c>
      <c r="O32" s="18">
        <v>0</v>
      </c>
      <c r="P32" s="18">
        <v>0</v>
      </c>
      <c r="Q32" s="18">
        <v>0</v>
      </c>
      <c r="R32" s="18">
        <v>0</v>
      </c>
      <c r="S32" s="29">
        <v>21405.428423999998</v>
      </c>
      <c r="T32" s="18">
        <v>20289.400000000001</v>
      </c>
      <c r="U32" s="18">
        <v>17145.355963333332</v>
      </c>
    </row>
    <row r="33" spans="1:21" ht="21" customHeight="1" x14ac:dyDescent="0.25">
      <c r="A33" s="14" t="s">
        <v>70</v>
      </c>
      <c r="B33" s="15" t="s">
        <v>50</v>
      </c>
      <c r="C33" s="16" t="s">
        <v>51</v>
      </c>
      <c r="D33" s="17">
        <v>10695.060316428453</v>
      </c>
      <c r="E33" s="17">
        <v>12028.706187761787</v>
      </c>
      <c r="F33" s="17">
        <v>11219.04</v>
      </c>
      <c r="G33" s="18">
        <v>5436.3651840000002</v>
      </c>
      <c r="H33" s="18">
        <v>0</v>
      </c>
      <c r="I33" s="18">
        <v>0</v>
      </c>
      <c r="J33" s="18">
        <v>0</v>
      </c>
      <c r="K33" s="18">
        <v>0</v>
      </c>
      <c r="L33" s="18">
        <v>0</v>
      </c>
      <c r="M33" s="18">
        <v>0</v>
      </c>
      <c r="N33" s="18">
        <v>0</v>
      </c>
      <c r="O33" s="18">
        <v>0</v>
      </c>
      <c r="P33" s="18">
        <v>0</v>
      </c>
      <c r="Q33" s="18">
        <v>0</v>
      </c>
      <c r="R33" s="18">
        <v>0</v>
      </c>
      <c r="S33" s="29">
        <v>18131.880456000003</v>
      </c>
      <c r="T33" s="18">
        <v>20289.400000000001</v>
      </c>
      <c r="U33" s="18">
        <v>14873.843803333335</v>
      </c>
    </row>
    <row r="34" spans="1:21" ht="21" customHeight="1" x14ac:dyDescent="0.25">
      <c r="A34" s="14" t="s">
        <v>70</v>
      </c>
      <c r="B34" s="15" t="s">
        <v>375</v>
      </c>
      <c r="C34" s="16" t="s">
        <v>61</v>
      </c>
      <c r="D34" s="17">
        <v>13264.634765909113</v>
      </c>
      <c r="E34" s="17">
        <v>15141.347976907089</v>
      </c>
      <c r="F34" s="17">
        <v>15422.539959945534</v>
      </c>
      <c r="G34" s="18">
        <v>17795.768214444724</v>
      </c>
      <c r="H34" s="18">
        <v>6644.04</v>
      </c>
      <c r="I34" s="18">
        <v>18982.152762074373</v>
      </c>
      <c r="J34" s="18">
        <v>1772.4780900000001</v>
      </c>
      <c r="K34" s="18">
        <v>1977.307579382747</v>
      </c>
      <c r="L34" s="18">
        <v>3559.1536428889449</v>
      </c>
      <c r="M34" s="18">
        <v>0</v>
      </c>
      <c r="N34" s="18">
        <v>9886.5378969137346</v>
      </c>
      <c r="O34" s="18">
        <v>2040.05</v>
      </c>
      <c r="P34" s="18">
        <v>873.01</v>
      </c>
      <c r="Q34" s="18">
        <v>600.01</v>
      </c>
      <c r="R34" s="18">
        <v>1977.307579382747</v>
      </c>
      <c r="S34" s="29">
        <v>25704.998531975711</v>
      </c>
      <c r="T34" s="18">
        <v>20289.400000000001</v>
      </c>
      <c r="U34" s="18">
        <v>24764.391151367454</v>
      </c>
    </row>
    <row r="35" spans="1:21" ht="21" customHeight="1" x14ac:dyDescent="0.25">
      <c r="A35" s="14" t="s">
        <v>382</v>
      </c>
      <c r="B35" s="15" t="s">
        <v>375</v>
      </c>
      <c r="C35" s="16" t="s">
        <v>61</v>
      </c>
      <c r="D35" s="17">
        <v>12513.768571737523</v>
      </c>
      <c r="E35" s="17">
        <v>14243.745781146194</v>
      </c>
      <c r="F35" s="17">
        <v>14388.092874220154</v>
      </c>
      <c r="G35" s="18">
        <v>16244.097585856656</v>
      </c>
      <c r="H35" s="18">
        <v>6644.04</v>
      </c>
      <c r="I35" s="18">
        <v>17327.037424913768</v>
      </c>
      <c r="J35" s="18">
        <v>1772.4780900000001</v>
      </c>
      <c r="K35" s="18">
        <v>1804.8997317618505</v>
      </c>
      <c r="L35" s="18">
        <v>3248.819517171331</v>
      </c>
      <c r="M35" s="18">
        <v>0</v>
      </c>
      <c r="N35" s="18">
        <v>9024.4986588092524</v>
      </c>
      <c r="O35" s="18">
        <v>2040.05</v>
      </c>
      <c r="P35" s="18">
        <v>873.01</v>
      </c>
      <c r="Q35" s="18">
        <v>600.01</v>
      </c>
      <c r="R35" s="18">
        <v>1804.8997317618505</v>
      </c>
      <c r="S35" s="29">
        <v>23463.696512904058</v>
      </c>
      <c r="T35" s="18">
        <v>20289.400000000001</v>
      </c>
      <c r="U35" s="18">
        <v>23149.504311985049</v>
      </c>
    </row>
    <row r="36" spans="1:21" ht="21" customHeight="1" x14ac:dyDescent="0.25">
      <c r="A36" s="14" t="s">
        <v>71</v>
      </c>
      <c r="B36" s="15" t="s">
        <v>50</v>
      </c>
      <c r="C36" s="16" t="s">
        <v>51</v>
      </c>
      <c r="D36" s="17">
        <v>9166.792993620069</v>
      </c>
      <c r="E36" s="17">
        <v>10322.96527362007</v>
      </c>
      <c r="F36" s="17">
        <v>9616.32</v>
      </c>
      <c r="G36" s="18">
        <v>5040.7070400000002</v>
      </c>
      <c r="H36" s="18">
        <v>0</v>
      </c>
      <c r="I36" s="18">
        <v>0</v>
      </c>
      <c r="J36" s="18">
        <v>0</v>
      </c>
      <c r="K36" s="18">
        <v>0</v>
      </c>
      <c r="L36" s="18">
        <v>0</v>
      </c>
      <c r="M36" s="18">
        <v>0</v>
      </c>
      <c r="N36" s="18">
        <v>0</v>
      </c>
      <c r="O36" s="18">
        <v>0</v>
      </c>
      <c r="P36" s="18">
        <v>0</v>
      </c>
      <c r="Q36" s="18">
        <v>0</v>
      </c>
      <c r="R36" s="18">
        <v>0</v>
      </c>
      <c r="S36" s="29">
        <v>15438.747360000001</v>
      </c>
      <c r="T36" s="18">
        <v>20289.400000000001</v>
      </c>
      <c r="U36" s="18">
        <v>13013.724533333332</v>
      </c>
    </row>
    <row r="37" spans="1:21" ht="21" customHeight="1" x14ac:dyDescent="0.25">
      <c r="A37" s="14" t="s">
        <v>72</v>
      </c>
      <c r="B37" s="15" t="s">
        <v>50</v>
      </c>
      <c r="C37" s="16" t="s">
        <v>51</v>
      </c>
      <c r="D37" s="17">
        <v>8426.1488942580636</v>
      </c>
      <c r="E37" s="17">
        <v>9469.241146258064</v>
      </c>
      <c r="F37" s="17">
        <v>8750.851200000001</v>
      </c>
      <c r="G37" s="18">
        <v>4536.6363359999996</v>
      </c>
      <c r="H37" s="18">
        <v>0</v>
      </c>
      <c r="I37" s="18">
        <v>0</v>
      </c>
      <c r="J37" s="18">
        <v>0</v>
      </c>
      <c r="K37" s="18">
        <v>0</v>
      </c>
      <c r="L37" s="18">
        <v>0</v>
      </c>
      <c r="M37" s="18">
        <v>0</v>
      </c>
      <c r="N37" s="18">
        <v>0</v>
      </c>
      <c r="O37" s="18">
        <v>0</v>
      </c>
      <c r="P37" s="18">
        <v>0</v>
      </c>
      <c r="Q37" s="18">
        <v>0</v>
      </c>
      <c r="R37" s="18">
        <v>0</v>
      </c>
      <c r="S37" s="29">
        <v>13804.497023999998</v>
      </c>
      <c r="T37" s="18">
        <v>20289.400000000001</v>
      </c>
      <c r="U37" s="18">
        <v>11970.062313333334</v>
      </c>
    </row>
    <row r="38" spans="1:21" ht="21" customHeight="1" x14ac:dyDescent="0.25">
      <c r="A38" s="14" t="s">
        <v>73</v>
      </c>
      <c r="B38" s="15" t="s">
        <v>50</v>
      </c>
      <c r="C38" s="16" t="s">
        <v>51</v>
      </c>
      <c r="D38" s="17">
        <v>6941.0023948960561</v>
      </c>
      <c r="E38" s="17">
        <v>7804.8451522293899</v>
      </c>
      <c r="F38" s="17">
        <v>7212.24</v>
      </c>
      <c r="G38" s="18">
        <v>4032.5656320000003</v>
      </c>
      <c r="H38" s="18">
        <v>0</v>
      </c>
      <c r="I38" s="18">
        <v>0</v>
      </c>
      <c r="J38" s="18">
        <v>0</v>
      </c>
      <c r="K38" s="18">
        <v>0</v>
      </c>
      <c r="L38" s="18">
        <v>0</v>
      </c>
      <c r="M38" s="18">
        <v>0</v>
      </c>
      <c r="N38" s="18">
        <v>0</v>
      </c>
      <c r="O38" s="18">
        <v>0</v>
      </c>
      <c r="P38" s="18">
        <v>0</v>
      </c>
      <c r="Q38" s="18">
        <v>0</v>
      </c>
      <c r="R38" s="18">
        <v>0</v>
      </c>
      <c r="S38" s="29">
        <v>11160.533088</v>
      </c>
      <c r="T38" s="18">
        <v>20289.400000000001</v>
      </c>
      <c r="U38" s="18">
        <v>10169.114893333333</v>
      </c>
    </row>
    <row r="39" spans="1:21" ht="21" customHeight="1" x14ac:dyDescent="0.25">
      <c r="A39" s="14" t="s">
        <v>74</v>
      </c>
      <c r="B39" s="15" t="s">
        <v>50</v>
      </c>
      <c r="C39" s="16" t="s">
        <v>51</v>
      </c>
      <c r="D39" s="17">
        <v>5556.1923859806438</v>
      </c>
      <c r="E39" s="17">
        <v>6227.669965713977</v>
      </c>
      <c r="F39" s="17">
        <v>5769.7919999999995</v>
      </c>
      <c r="G39" s="18">
        <v>3175.6454351999992</v>
      </c>
      <c r="H39" s="18">
        <v>0</v>
      </c>
      <c r="I39" s="18">
        <v>0</v>
      </c>
      <c r="J39" s="18">
        <v>0</v>
      </c>
      <c r="K39" s="18">
        <v>0</v>
      </c>
      <c r="L39" s="18">
        <v>0</v>
      </c>
      <c r="M39" s="18">
        <v>0</v>
      </c>
      <c r="N39" s="18">
        <v>0</v>
      </c>
      <c r="O39" s="18">
        <v>0</v>
      </c>
      <c r="P39" s="18">
        <v>0</v>
      </c>
      <c r="Q39" s="18">
        <v>0</v>
      </c>
      <c r="R39" s="18">
        <v>0</v>
      </c>
      <c r="S39" s="29">
        <v>8425.5809568000004</v>
      </c>
      <c r="T39" s="18">
        <v>20289.400000000001</v>
      </c>
      <c r="U39" s="18">
        <v>8427.3441993333327</v>
      </c>
    </row>
    <row r="40" spans="1:21" ht="21" customHeight="1" x14ac:dyDescent="0.25">
      <c r="A40" s="14" t="s">
        <v>383</v>
      </c>
      <c r="B40" s="15" t="s">
        <v>375</v>
      </c>
      <c r="C40" s="16" t="s">
        <v>61</v>
      </c>
      <c r="D40" s="17">
        <v>10801.376670251386</v>
      </c>
      <c r="E40" s="17">
        <v>12200.250833781494</v>
      </c>
      <c r="F40" s="17">
        <v>12105.311389354265</v>
      </c>
      <c r="G40" s="18">
        <v>12819.925358557821</v>
      </c>
      <c r="H40" s="18">
        <v>6644.04</v>
      </c>
      <c r="I40" s="18">
        <v>13674.587049128342</v>
      </c>
      <c r="J40" s="18">
        <v>1772.4780900000001</v>
      </c>
      <c r="K40" s="18">
        <v>1424.436150950869</v>
      </c>
      <c r="L40" s="18">
        <v>2563.9850717115642</v>
      </c>
      <c r="M40" s="18">
        <v>0</v>
      </c>
      <c r="N40" s="18">
        <v>7122.1807547543449</v>
      </c>
      <c r="O40" s="18">
        <v>2040.05</v>
      </c>
      <c r="P40" s="18">
        <v>873.01</v>
      </c>
      <c r="Q40" s="18">
        <v>600.01</v>
      </c>
      <c r="R40" s="18">
        <v>1424.436150950869</v>
      </c>
      <c r="S40" s="29">
        <v>18517.669962361295</v>
      </c>
      <c r="T40" s="18">
        <v>20289.400000000001</v>
      </c>
      <c r="U40" s="18">
        <v>19585.82877172219</v>
      </c>
    </row>
    <row r="41" spans="1:21" ht="21" customHeight="1" x14ac:dyDescent="0.25">
      <c r="A41" s="23" t="s">
        <v>75</v>
      </c>
      <c r="B41" s="15" t="s">
        <v>50</v>
      </c>
      <c r="C41" s="16" t="s">
        <v>56</v>
      </c>
      <c r="D41" s="17">
        <v>19989.580512444198</v>
      </c>
      <c r="E41" s="17">
        <v>22406.742064860864</v>
      </c>
      <c r="F41" s="17">
        <v>23038.269209999999</v>
      </c>
      <c r="G41" s="18">
        <v>5853.6750959999999</v>
      </c>
      <c r="H41" s="18">
        <v>0</v>
      </c>
      <c r="I41" s="18">
        <v>0</v>
      </c>
      <c r="J41" s="18">
        <v>0</v>
      </c>
      <c r="K41" s="18">
        <v>0</v>
      </c>
      <c r="L41" s="18">
        <v>0</v>
      </c>
      <c r="M41" s="18">
        <v>0</v>
      </c>
      <c r="N41" s="18">
        <v>0</v>
      </c>
      <c r="O41" s="18">
        <v>0</v>
      </c>
      <c r="P41" s="18">
        <v>0</v>
      </c>
      <c r="Q41" s="18">
        <v>0</v>
      </c>
      <c r="R41" s="18">
        <v>0</v>
      </c>
      <c r="S41" s="29">
        <v>36232.168628999993</v>
      </c>
      <c r="T41" s="18">
        <v>20289.400000000001</v>
      </c>
      <c r="U41" s="18">
        <v>28236.206187083339</v>
      </c>
    </row>
    <row r="42" spans="1:21" ht="21" customHeight="1" x14ac:dyDescent="0.25">
      <c r="A42" s="14" t="s">
        <v>76</v>
      </c>
      <c r="B42" s="15" t="s">
        <v>50</v>
      </c>
      <c r="C42" s="16" t="s">
        <v>56</v>
      </c>
      <c r="D42" s="17">
        <v>17202.724239779123</v>
      </c>
      <c r="E42" s="17">
        <v>19251.847013876344</v>
      </c>
      <c r="F42" s="17">
        <v>19415.835347</v>
      </c>
      <c r="G42" s="18">
        <v>4934.3182780000006</v>
      </c>
      <c r="H42" s="18">
        <v>0</v>
      </c>
      <c r="I42" s="18">
        <v>0</v>
      </c>
      <c r="J42" s="18">
        <v>0</v>
      </c>
      <c r="K42" s="18">
        <v>0</v>
      </c>
      <c r="L42" s="18">
        <v>0</v>
      </c>
      <c r="M42" s="18">
        <v>0</v>
      </c>
      <c r="N42" s="18">
        <v>0</v>
      </c>
      <c r="O42" s="18">
        <v>0</v>
      </c>
      <c r="P42" s="18">
        <v>0</v>
      </c>
      <c r="Q42" s="18">
        <v>0</v>
      </c>
      <c r="R42" s="18">
        <v>0</v>
      </c>
      <c r="S42" s="29">
        <v>30185.613289166668</v>
      </c>
      <c r="T42" s="18">
        <v>20289.400000000001</v>
      </c>
      <c r="U42" s="18">
        <v>24033.27964426389</v>
      </c>
    </row>
    <row r="43" spans="1:21" ht="21" customHeight="1" x14ac:dyDescent="0.25">
      <c r="A43" s="14" t="s">
        <v>77</v>
      </c>
      <c r="B43" s="15" t="s">
        <v>50</v>
      </c>
      <c r="C43" s="16" t="s">
        <v>56</v>
      </c>
      <c r="D43" s="17">
        <v>15981.677628652953</v>
      </c>
      <c r="E43" s="17">
        <v>17868.735421078967</v>
      </c>
      <c r="F43" s="17">
        <v>17826.72596</v>
      </c>
      <c r="G43" s="18">
        <v>4531.0763536682462</v>
      </c>
      <c r="H43" s="18">
        <v>0</v>
      </c>
      <c r="I43" s="18">
        <v>0</v>
      </c>
      <c r="J43" s="18">
        <v>0</v>
      </c>
      <c r="K43" s="18">
        <v>0</v>
      </c>
      <c r="L43" s="18">
        <v>0</v>
      </c>
      <c r="M43" s="18">
        <v>0</v>
      </c>
      <c r="N43" s="18">
        <v>0</v>
      </c>
      <c r="O43" s="18">
        <v>0</v>
      </c>
      <c r="P43" s="18">
        <v>0</v>
      </c>
      <c r="Q43" s="18">
        <v>0</v>
      </c>
      <c r="R43" s="18">
        <v>0</v>
      </c>
      <c r="S43" s="29">
        <v>27522.563509112162</v>
      </c>
      <c r="T43" s="18">
        <v>20289.400000000001</v>
      </c>
      <c r="U43" s="18">
        <v>22188.645948565038</v>
      </c>
    </row>
    <row r="44" spans="1:21" ht="21" customHeight="1" x14ac:dyDescent="0.25">
      <c r="A44" s="14" t="s">
        <v>78</v>
      </c>
      <c r="B44" s="15" t="s">
        <v>50</v>
      </c>
      <c r="C44" s="16" t="s">
        <v>56</v>
      </c>
      <c r="D44" s="17">
        <v>13910.284531036057</v>
      </c>
      <c r="E44" s="17">
        <v>15545.19293436939</v>
      </c>
      <c r="F44" s="17">
        <v>15181.32</v>
      </c>
      <c r="G44" s="18">
        <v>4158.9057599999996</v>
      </c>
      <c r="H44" s="18">
        <v>0</v>
      </c>
      <c r="I44" s="18">
        <v>0</v>
      </c>
      <c r="J44" s="18">
        <v>0</v>
      </c>
      <c r="K44" s="18">
        <v>0</v>
      </c>
      <c r="L44" s="18">
        <v>0</v>
      </c>
      <c r="M44" s="18">
        <v>0</v>
      </c>
      <c r="N44" s="18">
        <v>0</v>
      </c>
      <c r="O44" s="18">
        <v>0</v>
      </c>
      <c r="P44" s="18">
        <v>0</v>
      </c>
      <c r="Q44" s="18">
        <v>0</v>
      </c>
      <c r="R44" s="18">
        <v>0</v>
      </c>
      <c r="S44" s="29">
        <v>23306.340839999997</v>
      </c>
      <c r="T44" s="18">
        <v>20289.400000000001</v>
      </c>
      <c r="U44" s="18">
        <v>19160.87388333333</v>
      </c>
    </row>
    <row r="45" spans="1:21" ht="21" customHeight="1" x14ac:dyDescent="0.25">
      <c r="A45" s="14" t="s">
        <v>79</v>
      </c>
      <c r="B45" s="15" t="s">
        <v>50</v>
      </c>
      <c r="C45" s="16" t="s">
        <v>80</v>
      </c>
      <c r="D45" s="17">
        <v>39579.812599456665</v>
      </c>
      <c r="E45" s="17">
        <v>44329.038529456666</v>
      </c>
      <c r="F45" s="17">
        <v>49739.140079999997</v>
      </c>
      <c r="G45" s="18">
        <v>7924.9665600000008</v>
      </c>
      <c r="H45" s="18">
        <v>0</v>
      </c>
      <c r="I45" s="18">
        <v>0</v>
      </c>
      <c r="J45" s="18">
        <v>0</v>
      </c>
      <c r="K45" s="18">
        <v>0</v>
      </c>
      <c r="L45" s="18">
        <v>0</v>
      </c>
      <c r="M45" s="18">
        <v>0</v>
      </c>
      <c r="N45" s="18">
        <v>0</v>
      </c>
      <c r="O45" s="18">
        <v>0</v>
      </c>
      <c r="P45" s="18">
        <v>0</v>
      </c>
      <c r="Q45" s="18">
        <v>0</v>
      </c>
      <c r="R45" s="18">
        <v>0</v>
      </c>
      <c r="S45" s="29">
        <v>77567.951160000011</v>
      </c>
      <c r="T45" s="18">
        <v>20289.400000000001</v>
      </c>
      <c r="U45" s="18">
        <v>58554.333223333342</v>
      </c>
    </row>
    <row r="46" spans="1:21" ht="21" customHeight="1" x14ac:dyDescent="0.25">
      <c r="A46" s="14" t="s">
        <v>81</v>
      </c>
      <c r="B46" s="15" t="s">
        <v>50</v>
      </c>
      <c r="C46" s="16" t="s">
        <v>80</v>
      </c>
      <c r="D46" s="17">
        <v>35788.823700910667</v>
      </c>
      <c r="E46" s="17">
        <v>40040.944306327336</v>
      </c>
      <c r="F46" s="17">
        <v>44247.286230000005</v>
      </c>
      <c r="G46" s="18">
        <v>7132.4668799999999</v>
      </c>
      <c r="H46" s="18">
        <v>0</v>
      </c>
      <c r="I46" s="18">
        <v>0</v>
      </c>
      <c r="J46" s="18">
        <v>0</v>
      </c>
      <c r="K46" s="18">
        <v>0</v>
      </c>
      <c r="L46" s="18">
        <v>0</v>
      </c>
      <c r="M46" s="18">
        <v>0</v>
      </c>
      <c r="N46" s="18">
        <v>0</v>
      </c>
      <c r="O46" s="18">
        <v>0</v>
      </c>
      <c r="P46" s="18">
        <v>0</v>
      </c>
      <c r="Q46" s="18">
        <v>0</v>
      </c>
      <c r="R46" s="18">
        <v>0</v>
      </c>
      <c r="S46" s="29">
        <v>68801.837265000009</v>
      </c>
      <c r="T46" s="18">
        <v>20289.400000000001</v>
      </c>
      <c r="U46" s="18">
        <v>52265.928242083341</v>
      </c>
    </row>
    <row r="47" spans="1:21" ht="21" customHeight="1" x14ac:dyDescent="0.25">
      <c r="A47" s="14" t="s">
        <v>82</v>
      </c>
      <c r="B47" s="15" t="s">
        <v>50</v>
      </c>
      <c r="C47" s="16" t="s">
        <v>80</v>
      </c>
      <c r="D47" s="17">
        <v>30182.938384018613</v>
      </c>
      <c r="E47" s="17">
        <v>33740.845313601945</v>
      </c>
      <c r="F47" s="17">
        <v>36312.886050000001</v>
      </c>
      <c r="G47" s="18">
        <v>6419.2111200000008</v>
      </c>
      <c r="H47" s="18">
        <v>0</v>
      </c>
      <c r="I47" s="18">
        <v>0</v>
      </c>
      <c r="J47" s="18">
        <v>0</v>
      </c>
      <c r="K47" s="18">
        <v>0</v>
      </c>
      <c r="L47" s="18">
        <v>0</v>
      </c>
      <c r="M47" s="18">
        <v>0</v>
      </c>
      <c r="N47" s="18">
        <v>0</v>
      </c>
      <c r="O47" s="18">
        <v>0</v>
      </c>
      <c r="P47" s="18">
        <v>0</v>
      </c>
      <c r="Q47" s="18">
        <v>0</v>
      </c>
      <c r="R47" s="18">
        <v>0</v>
      </c>
      <c r="S47" s="29">
        <v>56424.733154999994</v>
      </c>
      <c r="T47" s="18">
        <v>20289.400000000001</v>
      </c>
      <c r="U47" s="18">
        <v>43240.664739583335</v>
      </c>
    </row>
    <row r="48" spans="1:21" ht="21" customHeight="1" x14ac:dyDescent="0.25">
      <c r="A48" s="14" t="s">
        <v>83</v>
      </c>
      <c r="B48" s="15" t="s">
        <v>50</v>
      </c>
      <c r="C48" s="16" t="s">
        <v>80</v>
      </c>
      <c r="D48" s="17">
        <v>28264.106459578426</v>
      </c>
      <c r="E48" s="17">
        <v>31575.640886995094</v>
      </c>
      <c r="F48" s="17">
        <v>33747.667893999998</v>
      </c>
      <c r="G48" s="18">
        <v>5804.8024319999995</v>
      </c>
      <c r="H48" s="18">
        <v>0</v>
      </c>
      <c r="I48" s="18">
        <v>0</v>
      </c>
      <c r="J48" s="18">
        <v>0</v>
      </c>
      <c r="K48" s="18">
        <v>0</v>
      </c>
      <c r="L48" s="18">
        <v>0</v>
      </c>
      <c r="M48" s="18">
        <v>0</v>
      </c>
      <c r="N48" s="18">
        <v>0</v>
      </c>
      <c r="O48" s="18">
        <v>0</v>
      </c>
      <c r="P48" s="18">
        <v>0</v>
      </c>
      <c r="Q48" s="18">
        <v>0</v>
      </c>
      <c r="R48" s="18">
        <v>0</v>
      </c>
      <c r="S48" s="29">
        <v>52156.233128999993</v>
      </c>
      <c r="T48" s="18">
        <v>20289.400000000001</v>
      </c>
      <c r="U48" s="18">
        <v>40268.537524083331</v>
      </c>
    </row>
    <row r="49" spans="1:21" ht="21" customHeight="1" x14ac:dyDescent="0.25">
      <c r="A49" s="14" t="s">
        <v>84</v>
      </c>
      <c r="B49" s="15" t="s">
        <v>50</v>
      </c>
      <c r="C49" s="16" t="s">
        <v>80</v>
      </c>
      <c r="D49" s="17">
        <v>25776.757547299501</v>
      </c>
      <c r="E49" s="17">
        <v>28801.74615051617</v>
      </c>
      <c r="F49" s="17">
        <v>30469.836909999998</v>
      </c>
      <c r="G49" s="18">
        <v>5514.5623103999997</v>
      </c>
      <c r="H49" s="18">
        <v>0</v>
      </c>
      <c r="I49" s="18">
        <v>0</v>
      </c>
      <c r="J49" s="18">
        <v>0</v>
      </c>
      <c r="K49" s="18">
        <v>0</v>
      </c>
      <c r="L49" s="18">
        <v>0</v>
      </c>
      <c r="M49" s="18">
        <v>0</v>
      </c>
      <c r="N49" s="18">
        <v>0</v>
      </c>
      <c r="O49" s="18">
        <v>0</v>
      </c>
      <c r="P49" s="18">
        <v>0</v>
      </c>
      <c r="Q49" s="18">
        <v>0</v>
      </c>
      <c r="R49" s="18">
        <v>0</v>
      </c>
      <c r="S49" s="29">
        <v>47045.9932386</v>
      </c>
      <c r="T49" s="18">
        <v>20289.400000000001</v>
      </c>
      <c r="U49" s="18">
        <v>36540.66653908333</v>
      </c>
    </row>
    <row r="50" spans="1:21" ht="21" customHeight="1" x14ac:dyDescent="0.25">
      <c r="A50" s="14" t="s">
        <v>85</v>
      </c>
      <c r="B50" s="15" t="s">
        <v>50</v>
      </c>
      <c r="C50" s="16" t="s">
        <v>51</v>
      </c>
      <c r="D50" s="17">
        <v>19743.762141831969</v>
      </c>
      <c r="E50" s="17">
        <v>22137.050158023969</v>
      </c>
      <c r="F50" s="17">
        <v>22729.556497536003</v>
      </c>
      <c r="G50" s="18">
        <v>5921.2566720000004</v>
      </c>
      <c r="H50" s="18">
        <v>0</v>
      </c>
      <c r="I50" s="18">
        <v>0</v>
      </c>
      <c r="J50" s="18">
        <v>0</v>
      </c>
      <c r="K50" s="18">
        <v>0</v>
      </c>
      <c r="L50" s="18">
        <v>0</v>
      </c>
      <c r="M50" s="18">
        <v>0</v>
      </c>
      <c r="N50" s="18">
        <v>0</v>
      </c>
      <c r="O50" s="18">
        <v>0</v>
      </c>
      <c r="P50" s="18">
        <v>0</v>
      </c>
      <c r="Q50" s="18">
        <v>0</v>
      </c>
      <c r="R50" s="18">
        <v>0</v>
      </c>
      <c r="S50" s="29">
        <v>35803.596194304009</v>
      </c>
      <c r="T50" s="18">
        <v>20289.400000000001</v>
      </c>
      <c r="U50" s="18">
        <v>27897.410903061336</v>
      </c>
    </row>
    <row r="51" spans="1:21" ht="21" customHeight="1" x14ac:dyDescent="0.25">
      <c r="A51" s="14" t="s">
        <v>86</v>
      </c>
      <c r="B51" s="15" t="s">
        <v>50</v>
      </c>
      <c r="C51" s="16" t="s">
        <v>51</v>
      </c>
      <c r="D51" s="17">
        <v>16497.300515436771</v>
      </c>
      <c r="E51" s="17">
        <v>18454.710561970103</v>
      </c>
      <c r="F51" s="17">
        <v>18500</v>
      </c>
      <c r="G51" s="18">
        <v>4737.0053375999996</v>
      </c>
      <c r="H51" s="18">
        <v>0</v>
      </c>
      <c r="I51" s="18">
        <v>0</v>
      </c>
      <c r="J51" s="18">
        <v>0</v>
      </c>
      <c r="K51" s="18">
        <v>0</v>
      </c>
      <c r="L51" s="18">
        <v>0</v>
      </c>
      <c r="M51" s="18">
        <v>0</v>
      </c>
      <c r="N51" s="18">
        <v>0</v>
      </c>
      <c r="O51" s="18">
        <v>0</v>
      </c>
      <c r="P51" s="18">
        <v>0</v>
      </c>
      <c r="Q51" s="18">
        <v>0</v>
      </c>
      <c r="R51" s="18">
        <v>0</v>
      </c>
      <c r="S51" s="29">
        <v>28669.760558399998</v>
      </c>
      <c r="T51" s="18">
        <v>20289.400000000001</v>
      </c>
      <c r="U51" s="18">
        <v>22974.680491333336</v>
      </c>
    </row>
    <row r="52" spans="1:21" ht="21" customHeight="1" x14ac:dyDescent="0.25">
      <c r="A52" s="14" t="s">
        <v>87</v>
      </c>
      <c r="B52" s="15" t="s">
        <v>50</v>
      </c>
      <c r="C52" s="16" t="s">
        <v>51</v>
      </c>
      <c r="D52" s="17">
        <v>8520.7667629629432</v>
      </c>
      <c r="E52" s="17">
        <v>9490.7607962962757</v>
      </c>
      <c r="F52" s="17">
        <v>8751.36</v>
      </c>
      <c r="G52" s="18">
        <v>3428.2944000000002</v>
      </c>
      <c r="H52" s="18">
        <v>0</v>
      </c>
      <c r="I52" s="18">
        <v>0</v>
      </c>
      <c r="J52" s="18">
        <v>0</v>
      </c>
      <c r="K52" s="18">
        <v>0</v>
      </c>
      <c r="L52" s="18">
        <v>0</v>
      </c>
      <c r="M52" s="18">
        <v>0</v>
      </c>
      <c r="N52" s="18">
        <v>0</v>
      </c>
      <c r="O52" s="18">
        <v>0</v>
      </c>
      <c r="P52" s="18">
        <v>0</v>
      </c>
      <c r="Q52" s="18">
        <v>0</v>
      </c>
      <c r="R52" s="18">
        <v>0</v>
      </c>
      <c r="S52" s="29">
        <v>12889.7484</v>
      </c>
      <c r="T52" s="18">
        <v>20289.400000000001</v>
      </c>
      <c r="U52" s="18">
        <v>11801.980233333334</v>
      </c>
    </row>
    <row r="53" spans="1:21" ht="21" customHeight="1" x14ac:dyDescent="0.25">
      <c r="A53" s="14" t="s">
        <v>88</v>
      </c>
      <c r="B53" s="15" t="s">
        <v>50</v>
      </c>
      <c r="C53" s="16" t="s">
        <v>51</v>
      </c>
      <c r="D53" s="17">
        <v>10280.404670198683</v>
      </c>
      <c r="E53" s="17">
        <v>11510.052290198682</v>
      </c>
      <c r="F53" s="17">
        <v>10621.2</v>
      </c>
      <c r="G53" s="18">
        <v>4622.1681600000011</v>
      </c>
      <c r="H53" s="18">
        <v>0</v>
      </c>
      <c r="I53" s="18">
        <v>0</v>
      </c>
      <c r="J53" s="18">
        <v>0</v>
      </c>
      <c r="K53" s="18">
        <v>0</v>
      </c>
      <c r="L53" s="18">
        <v>0</v>
      </c>
      <c r="M53" s="18">
        <v>0</v>
      </c>
      <c r="N53" s="18">
        <v>0</v>
      </c>
      <c r="O53" s="18">
        <v>0</v>
      </c>
      <c r="P53" s="18">
        <v>0</v>
      </c>
      <c r="Q53" s="18">
        <v>0</v>
      </c>
      <c r="R53" s="18">
        <v>0</v>
      </c>
      <c r="S53" s="29">
        <v>16667.041440000001</v>
      </c>
      <c r="T53" s="18">
        <v>20289.400000000001</v>
      </c>
      <c r="U53" s="18">
        <v>14086.084133333336</v>
      </c>
    </row>
    <row r="54" spans="1:21" ht="21" customHeight="1" x14ac:dyDescent="0.25">
      <c r="A54" s="14" t="s">
        <v>89</v>
      </c>
      <c r="B54" s="15" t="s">
        <v>50</v>
      </c>
      <c r="C54" s="16" t="s">
        <v>51</v>
      </c>
      <c r="D54" s="17">
        <v>7563.8389696688791</v>
      </c>
      <c r="E54" s="17">
        <v>8482.4585216688793</v>
      </c>
      <c r="F54" s="17">
        <v>7828.0999999999995</v>
      </c>
      <c r="G54" s="18">
        <v>3928.8429360000005</v>
      </c>
      <c r="H54" s="18">
        <v>0</v>
      </c>
      <c r="I54" s="18">
        <v>0</v>
      </c>
      <c r="J54" s="18">
        <v>0</v>
      </c>
      <c r="K54" s="18">
        <v>0</v>
      </c>
      <c r="L54" s="18">
        <v>0</v>
      </c>
      <c r="M54" s="18">
        <v>0</v>
      </c>
      <c r="N54" s="18">
        <v>0</v>
      </c>
      <c r="O54" s="18">
        <v>0</v>
      </c>
      <c r="P54" s="18">
        <v>0</v>
      </c>
      <c r="Q54" s="18">
        <v>0</v>
      </c>
      <c r="R54" s="18">
        <v>0</v>
      </c>
      <c r="S54" s="29">
        <v>12015.174623999999</v>
      </c>
      <c r="T54" s="18">
        <v>20289.400000000001</v>
      </c>
      <c r="U54" s="18">
        <v>10847.551463333331</v>
      </c>
    </row>
    <row r="55" spans="1:21" ht="21" customHeight="1" x14ac:dyDescent="0.25">
      <c r="A55" s="14" t="s">
        <v>90</v>
      </c>
      <c r="B55" s="15" t="s">
        <v>50</v>
      </c>
      <c r="C55" s="16" t="s">
        <v>51</v>
      </c>
      <c r="D55" s="17">
        <v>4824.0924439101445</v>
      </c>
      <c r="E55" s="17">
        <v>5424.8060772434783</v>
      </c>
      <c r="F55" s="17">
        <v>5034.152</v>
      </c>
      <c r="G55" s="18">
        <v>3123.0144</v>
      </c>
      <c r="H55" s="18">
        <v>0</v>
      </c>
      <c r="I55" s="18">
        <v>0</v>
      </c>
      <c r="J55" s="18">
        <v>0</v>
      </c>
      <c r="K55" s="18">
        <v>0</v>
      </c>
      <c r="L55" s="18">
        <v>0</v>
      </c>
      <c r="M55" s="18">
        <v>0</v>
      </c>
      <c r="N55" s="18">
        <v>0</v>
      </c>
      <c r="O55" s="18">
        <v>0</v>
      </c>
      <c r="P55" s="18">
        <v>0</v>
      </c>
      <c r="Q55" s="18">
        <v>0</v>
      </c>
      <c r="R55" s="18">
        <v>0</v>
      </c>
      <c r="S55" s="29">
        <v>7287.0336000000007</v>
      </c>
      <c r="T55" s="18">
        <v>20289.400000000001</v>
      </c>
      <c r="U55" s="18">
        <v>7592.4393333333328</v>
      </c>
    </row>
    <row r="56" spans="1:21" ht="21" customHeight="1" x14ac:dyDescent="0.25">
      <c r="A56" s="14" t="s">
        <v>91</v>
      </c>
      <c r="B56" s="15" t="s">
        <v>50</v>
      </c>
      <c r="C56" s="16" t="s">
        <v>51</v>
      </c>
      <c r="D56" s="17">
        <v>12360.754100243599</v>
      </c>
      <c r="E56" s="17">
        <v>13867.946818910266</v>
      </c>
      <c r="F56" s="17">
        <v>13356</v>
      </c>
      <c r="G56" s="18">
        <v>4911.9399359999998</v>
      </c>
      <c r="H56" s="18">
        <v>0</v>
      </c>
      <c r="I56" s="18">
        <v>0</v>
      </c>
      <c r="J56" s="18">
        <v>0</v>
      </c>
      <c r="K56" s="18">
        <v>0</v>
      </c>
      <c r="L56" s="18">
        <v>0</v>
      </c>
      <c r="M56" s="18">
        <v>0</v>
      </c>
      <c r="N56" s="18">
        <v>0</v>
      </c>
      <c r="O56" s="18">
        <v>0</v>
      </c>
      <c r="P56" s="18">
        <v>0</v>
      </c>
      <c r="Q56" s="18">
        <v>0</v>
      </c>
      <c r="R56" s="18">
        <v>0</v>
      </c>
      <c r="S56" s="29">
        <v>20962.422623999999</v>
      </c>
      <c r="T56" s="18">
        <v>20289.400000000001</v>
      </c>
      <c r="U56" s="18">
        <v>17202.980213333332</v>
      </c>
    </row>
    <row r="57" spans="1:21" ht="21" customHeight="1" x14ac:dyDescent="0.25">
      <c r="A57" s="14" t="s">
        <v>92</v>
      </c>
      <c r="B57" s="15" t="s">
        <v>50</v>
      </c>
      <c r="C57" s="16" t="s">
        <v>51</v>
      </c>
      <c r="D57" s="17">
        <v>10784.91360755065</v>
      </c>
      <c r="E57" s="17">
        <v>12077.373264883983</v>
      </c>
      <c r="F57" s="17">
        <v>11219.04</v>
      </c>
      <c r="G57" s="18">
        <v>4724.0248319999992</v>
      </c>
      <c r="H57" s="18">
        <v>0</v>
      </c>
      <c r="I57" s="18">
        <v>0</v>
      </c>
      <c r="J57" s="18">
        <v>0</v>
      </c>
      <c r="K57" s="18">
        <v>0</v>
      </c>
      <c r="L57" s="18">
        <v>0</v>
      </c>
      <c r="M57" s="18">
        <v>0</v>
      </c>
      <c r="N57" s="18">
        <v>0</v>
      </c>
      <c r="O57" s="18">
        <v>0</v>
      </c>
      <c r="P57" s="18">
        <v>0</v>
      </c>
      <c r="Q57" s="18">
        <v>0</v>
      </c>
      <c r="R57" s="18">
        <v>0</v>
      </c>
      <c r="S57" s="29">
        <v>17631.705888</v>
      </c>
      <c r="T57" s="18">
        <v>20289.400000000001</v>
      </c>
      <c r="U57" s="18">
        <v>14772.800893333333</v>
      </c>
    </row>
    <row r="58" spans="1:21" ht="21" customHeight="1" x14ac:dyDescent="0.25">
      <c r="A58" s="14" t="s">
        <v>93</v>
      </c>
      <c r="B58" s="15" t="s">
        <v>50</v>
      </c>
      <c r="C58" s="16" t="s">
        <v>51</v>
      </c>
      <c r="D58" s="17">
        <v>9333.699108855526</v>
      </c>
      <c r="E58" s="17">
        <v>10443.265672284098</v>
      </c>
      <c r="F58" s="17">
        <v>9616.32</v>
      </c>
      <c r="G58" s="18">
        <v>4201.8041417142922</v>
      </c>
      <c r="H58" s="18">
        <v>0</v>
      </c>
      <c r="I58" s="18">
        <v>0</v>
      </c>
      <c r="J58" s="18">
        <v>0</v>
      </c>
      <c r="K58" s="18">
        <v>0</v>
      </c>
      <c r="L58" s="18">
        <v>0</v>
      </c>
      <c r="M58" s="18">
        <v>0</v>
      </c>
      <c r="N58" s="18">
        <v>0</v>
      </c>
      <c r="O58" s="18">
        <v>0</v>
      </c>
      <c r="P58" s="18">
        <v>0</v>
      </c>
      <c r="Q58" s="18">
        <v>0</v>
      </c>
      <c r="R58" s="18">
        <v>0</v>
      </c>
      <c r="S58" s="29">
        <v>14879.478761142862</v>
      </c>
      <c r="T58" s="18">
        <v>20289.400000000001</v>
      </c>
      <c r="U58" s="18">
        <v>12897.210241904761</v>
      </c>
    </row>
    <row r="59" spans="1:21" ht="21" customHeight="1" x14ac:dyDescent="0.25">
      <c r="A59" s="14" t="s">
        <v>94</v>
      </c>
      <c r="B59" s="15" t="s">
        <v>50</v>
      </c>
      <c r="C59" s="16" t="s">
        <v>51</v>
      </c>
      <c r="D59" s="17">
        <v>8749.7012370224566</v>
      </c>
      <c r="E59" s="17">
        <v>9786.127369403408</v>
      </c>
      <c r="F59" s="17">
        <v>9015.2999999999993</v>
      </c>
      <c r="G59" s="18">
        <v>3948.7313828571378</v>
      </c>
      <c r="H59" s="18">
        <v>0</v>
      </c>
      <c r="I59" s="18">
        <v>0</v>
      </c>
      <c r="J59" s="18">
        <v>0</v>
      </c>
      <c r="K59" s="18">
        <v>0</v>
      </c>
      <c r="L59" s="18">
        <v>0</v>
      </c>
      <c r="M59" s="18">
        <v>0</v>
      </c>
      <c r="N59" s="18">
        <v>0</v>
      </c>
      <c r="O59" s="18">
        <v>0</v>
      </c>
      <c r="P59" s="18">
        <v>0</v>
      </c>
      <c r="Q59" s="18">
        <v>0</v>
      </c>
      <c r="R59" s="18">
        <v>0</v>
      </c>
      <c r="S59" s="29">
        <v>13809.233588571424</v>
      </c>
      <c r="T59" s="18">
        <v>20289.400000000001</v>
      </c>
      <c r="U59" s="18">
        <v>12185.913747619046</v>
      </c>
    </row>
    <row r="60" spans="1:21" ht="21" customHeight="1" x14ac:dyDescent="0.25">
      <c r="A60" s="14" t="s">
        <v>95</v>
      </c>
      <c r="B60" s="15" t="s">
        <v>50</v>
      </c>
      <c r="C60" s="16" t="s">
        <v>51</v>
      </c>
      <c r="D60" s="17">
        <v>7862.8896538685349</v>
      </c>
      <c r="E60" s="17">
        <v>8788.251860090757</v>
      </c>
      <c r="F60" s="17">
        <v>8102.64</v>
      </c>
      <c r="G60" s="18">
        <v>3564.4357119999986</v>
      </c>
      <c r="H60" s="18">
        <v>0</v>
      </c>
      <c r="I60" s="18">
        <v>0</v>
      </c>
      <c r="J60" s="18">
        <v>0</v>
      </c>
      <c r="K60" s="18">
        <v>0</v>
      </c>
      <c r="L60" s="18">
        <v>0</v>
      </c>
      <c r="M60" s="18">
        <v>0</v>
      </c>
      <c r="N60" s="18">
        <v>0</v>
      </c>
      <c r="O60" s="18">
        <v>0</v>
      </c>
      <c r="P60" s="18">
        <v>0</v>
      </c>
      <c r="Q60" s="18">
        <v>0</v>
      </c>
      <c r="R60" s="18">
        <v>0</v>
      </c>
      <c r="S60" s="29">
        <v>12184.046474666666</v>
      </c>
      <c r="T60" s="18">
        <v>20289.400000000001</v>
      </c>
      <c r="U60" s="18">
        <v>11105.796848888889</v>
      </c>
    </row>
    <row r="61" spans="1:21" ht="21" customHeight="1" x14ac:dyDescent="0.25">
      <c r="A61" s="14" t="s">
        <v>384</v>
      </c>
      <c r="B61" s="15" t="s">
        <v>375</v>
      </c>
      <c r="C61" s="16" t="s">
        <v>61</v>
      </c>
      <c r="D61" s="17">
        <v>13655.916321340394</v>
      </c>
      <c r="E61" s="17">
        <v>15606.490301463276</v>
      </c>
      <c r="F61" s="17">
        <v>15961.59345048348</v>
      </c>
      <c r="G61" s="18">
        <v>18604.34845025164</v>
      </c>
      <c r="H61" s="18">
        <v>6644.04</v>
      </c>
      <c r="I61" s="18">
        <v>19844.638346935084</v>
      </c>
      <c r="J61" s="18">
        <v>1772.4780900000001</v>
      </c>
      <c r="K61" s="18">
        <v>2067.1498278057379</v>
      </c>
      <c r="L61" s="18">
        <v>3720.8696900503282</v>
      </c>
      <c r="M61" s="18">
        <v>0</v>
      </c>
      <c r="N61" s="18">
        <v>10335.749139028689</v>
      </c>
      <c r="O61" s="18">
        <v>2040.05</v>
      </c>
      <c r="P61" s="18">
        <v>873.01</v>
      </c>
      <c r="Q61" s="18">
        <v>600.01</v>
      </c>
      <c r="R61" s="18">
        <v>2067.1498278057379</v>
      </c>
      <c r="S61" s="29">
        <v>26872.947761474592</v>
      </c>
      <c r="T61" s="18">
        <v>20289.400000000001</v>
      </c>
      <c r="U61" s="18">
        <v>25605.913544929466</v>
      </c>
    </row>
    <row r="62" spans="1:21" ht="21" customHeight="1" x14ac:dyDescent="0.25">
      <c r="A62" s="14" t="s">
        <v>96</v>
      </c>
      <c r="B62" s="15" t="s">
        <v>50</v>
      </c>
      <c r="C62" s="16" t="s">
        <v>51</v>
      </c>
      <c r="D62" s="17">
        <v>13820.648568542169</v>
      </c>
      <c r="E62" s="17">
        <v>15533.949996542169</v>
      </c>
      <c r="F62" s="17">
        <v>15181.32</v>
      </c>
      <c r="G62" s="18">
        <v>5683.3367040000003</v>
      </c>
      <c r="H62" s="18">
        <v>0</v>
      </c>
      <c r="I62" s="18">
        <v>0</v>
      </c>
      <c r="J62" s="18">
        <v>0</v>
      </c>
      <c r="K62" s="18">
        <v>0</v>
      </c>
      <c r="L62" s="18">
        <v>0</v>
      </c>
      <c r="M62" s="18">
        <v>0</v>
      </c>
      <c r="N62" s="18">
        <v>0</v>
      </c>
      <c r="O62" s="18">
        <v>0</v>
      </c>
      <c r="P62" s="18">
        <v>0</v>
      </c>
      <c r="Q62" s="18">
        <v>0</v>
      </c>
      <c r="R62" s="18">
        <v>0</v>
      </c>
      <c r="S62" s="29">
        <v>24214.667135999996</v>
      </c>
      <c r="T62" s="18">
        <v>20289.400000000001</v>
      </c>
      <c r="U62" s="18">
        <v>19363.603653333332</v>
      </c>
    </row>
    <row r="63" spans="1:21" ht="21" customHeight="1" x14ac:dyDescent="0.25">
      <c r="A63" s="14" t="s">
        <v>97</v>
      </c>
      <c r="B63" s="15" t="s">
        <v>50</v>
      </c>
      <c r="C63" s="16" t="s">
        <v>51</v>
      </c>
      <c r="D63" s="17">
        <v>12385.189180570767</v>
      </c>
      <c r="E63" s="17">
        <v>13872.199499237435</v>
      </c>
      <c r="F63" s="17">
        <v>13356</v>
      </c>
      <c r="G63" s="18">
        <v>4548.6567359999999</v>
      </c>
      <c r="H63" s="18">
        <v>0</v>
      </c>
      <c r="I63" s="18">
        <v>0</v>
      </c>
      <c r="J63" s="18">
        <v>0</v>
      </c>
      <c r="K63" s="18">
        <v>0</v>
      </c>
      <c r="L63" s="18">
        <v>0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  <c r="R63" s="18">
        <v>0</v>
      </c>
      <c r="S63" s="29">
        <v>20720.233824000003</v>
      </c>
      <c r="T63" s="18">
        <v>20289.400000000001</v>
      </c>
      <c r="U63" s="18">
        <v>17152.524213333334</v>
      </c>
    </row>
    <row r="64" spans="1:21" ht="21" customHeight="1" x14ac:dyDescent="0.25">
      <c r="A64" s="14" t="s">
        <v>97</v>
      </c>
      <c r="B64" s="15" t="s">
        <v>375</v>
      </c>
      <c r="C64" s="16" t="s">
        <v>61</v>
      </c>
      <c r="D64" s="17">
        <v>11733.246842594464</v>
      </c>
      <c r="E64" s="17">
        <v>13309.83211817652</v>
      </c>
      <c r="F64" s="17">
        <v>13331.020625334284</v>
      </c>
      <c r="G64" s="18">
        <v>14658.489212527851</v>
      </c>
      <c r="H64" s="18">
        <v>6644.04</v>
      </c>
      <c r="I64" s="18">
        <v>15635.721826696374</v>
      </c>
      <c r="J64" s="18">
        <v>1772.4780900000001</v>
      </c>
      <c r="K64" s="18">
        <v>1628.7210236142055</v>
      </c>
      <c r="L64" s="18">
        <v>2931.69784250557</v>
      </c>
      <c r="M64" s="18">
        <v>0</v>
      </c>
      <c r="N64" s="18">
        <v>8143.6051180710283</v>
      </c>
      <c r="O64" s="18">
        <v>2040.05</v>
      </c>
      <c r="P64" s="18">
        <v>873.01</v>
      </c>
      <c r="Q64" s="18">
        <v>600.01</v>
      </c>
      <c r="R64" s="18">
        <v>1628.7210236142055</v>
      </c>
      <c r="S64" s="29">
        <v>21173.373306984671</v>
      </c>
      <c r="T64" s="18">
        <v>20289.400000000001</v>
      </c>
      <c r="U64" s="18">
        <v>21499.29707900211</v>
      </c>
    </row>
    <row r="65" spans="1:21" ht="21" customHeight="1" x14ac:dyDescent="0.25">
      <c r="A65" s="14" t="s">
        <v>98</v>
      </c>
      <c r="B65" s="15" t="s">
        <v>50</v>
      </c>
      <c r="C65" s="16" t="s">
        <v>51</v>
      </c>
      <c r="D65" s="17">
        <v>9325.8680029497154</v>
      </c>
      <c r="E65" s="17">
        <v>10441.902746949716</v>
      </c>
      <c r="F65" s="17">
        <v>9616.3200000000015</v>
      </c>
      <c r="G65" s="18">
        <v>4318.2313920000006</v>
      </c>
      <c r="H65" s="18">
        <v>0</v>
      </c>
      <c r="I65" s="18">
        <v>0</v>
      </c>
      <c r="J65" s="18">
        <v>0</v>
      </c>
      <c r="K65" s="18">
        <v>0</v>
      </c>
      <c r="L65" s="18">
        <v>0</v>
      </c>
      <c r="M65" s="18">
        <v>0</v>
      </c>
      <c r="N65" s="18">
        <v>0</v>
      </c>
      <c r="O65" s="18">
        <v>0</v>
      </c>
      <c r="P65" s="18">
        <v>0</v>
      </c>
      <c r="Q65" s="18">
        <v>0</v>
      </c>
      <c r="R65" s="18">
        <v>0</v>
      </c>
      <c r="S65" s="29">
        <v>14957.096928000001</v>
      </c>
      <c r="T65" s="18">
        <v>20289.400000000001</v>
      </c>
      <c r="U65" s="18">
        <v>12913.380693333334</v>
      </c>
    </row>
    <row r="66" spans="1:21" ht="21" customHeight="1" x14ac:dyDescent="0.25">
      <c r="A66" s="14" t="s">
        <v>98</v>
      </c>
      <c r="B66" s="15" t="s">
        <v>375</v>
      </c>
      <c r="C66" s="16" t="s">
        <v>61</v>
      </c>
      <c r="D66" s="17">
        <v>11356.879593298145</v>
      </c>
      <c r="E66" s="17">
        <v>12864.129479255547</v>
      </c>
      <c r="F66" s="17">
        <v>12835.986159720822</v>
      </c>
      <c r="G66" s="18">
        <v>13915.937514107658</v>
      </c>
      <c r="H66" s="18">
        <v>6644.04</v>
      </c>
      <c r="I66" s="18">
        <v>14843.666681714834</v>
      </c>
      <c r="J66" s="18">
        <v>1772.4780900000001</v>
      </c>
      <c r="K66" s="18">
        <v>1546.2152793452951</v>
      </c>
      <c r="L66" s="18">
        <v>2783.1875028215313</v>
      </c>
      <c r="M66" s="18">
        <v>0</v>
      </c>
      <c r="N66" s="18">
        <v>7731.0763967264766</v>
      </c>
      <c r="O66" s="18">
        <v>2040.05</v>
      </c>
      <c r="P66" s="18">
        <v>873.01</v>
      </c>
      <c r="Q66" s="18">
        <v>600.01</v>
      </c>
      <c r="R66" s="18">
        <v>1546.2152793452951</v>
      </c>
      <c r="S66" s="29">
        <v>20100.79863148884</v>
      </c>
      <c r="T66" s="18">
        <v>20289.400000000001</v>
      </c>
      <c r="U66" s="18">
        <v>20726.493274349981</v>
      </c>
    </row>
    <row r="67" spans="1:21" ht="21" customHeight="1" x14ac:dyDescent="0.25">
      <c r="A67" s="14" t="s">
        <v>99</v>
      </c>
      <c r="B67" s="15" t="s">
        <v>50</v>
      </c>
      <c r="C67" s="16" t="s">
        <v>51</v>
      </c>
      <c r="D67" s="17">
        <v>7912.4652026547419</v>
      </c>
      <c r="E67" s="17">
        <v>8862.7171055880754</v>
      </c>
      <c r="F67" s="17">
        <v>8173.8719999999994</v>
      </c>
      <c r="G67" s="18">
        <v>3886.4082528000008</v>
      </c>
      <c r="H67" s="18">
        <v>0</v>
      </c>
      <c r="I67" s="18">
        <v>0</v>
      </c>
      <c r="J67" s="18">
        <v>0</v>
      </c>
      <c r="K67" s="18">
        <v>0</v>
      </c>
      <c r="L67" s="18">
        <v>0</v>
      </c>
      <c r="M67" s="18">
        <v>0</v>
      </c>
      <c r="N67" s="18">
        <v>0</v>
      </c>
      <c r="O67" s="18">
        <v>0</v>
      </c>
      <c r="P67" s="18">
        <v>0</v>
      </c>
      <c r="Q67" s="18">
        <v>0</v>
      </c>
      <c r="R67" s="18">
        <v>0</v>
      </c>
      <c r="S67" s="29">
        <v>12505.5428352</v>
      </c>
      <c r="T67" s="18">
        <v>20289.400000000001</v>
      </c>
      <c r="U67" s="18">
        <v>11230.651257333333</v>
      </c>
    </row>
    <row r="68" spans="1:21" ht="21" customHeight="1" x14ac:dyDescent="0.25">
      <c r="A68" s="14" t="s">
        <v>100</v>
      </c>
      <c r="B68" s="15" t="s">
        <v>50</v>
      </c>
      <c r="C68" s="16" t="s">
        <v>51</v>
      </c>
      <c r="D68" s="17">
        <v>6595.225602359772</v>
      </c>
      <c r="E68" s="17">
        <v>7389.1475642264386</v>
      </c>
      <c r="F68" s="17">
        <v>6827.5872000000008</v>
      </c>
      <c r="G68" s="18">
        <v>3454.5851136000001</v>
      </c>
      <c r="H68" s="18">
        <v>0</v>
      </c>
      <c r="I68" s="18">
        <v>0</v>
      </c>
      <c r="J68" s="18">
        <v>0</v>
      </c>
      <c r="K68" s="18">
        <v>0</v>
      </c>
      <c r="L68" s="18">
        <v>0</v>
      </c>
      <c r="M68" s="18">
        <v>0</v>
      </c>
      <c r="N68" s="18">
        <v>0</v>
      </c>
      <c r="O68" s="18">
        <v>0</v>
      </c>
      <c r="P68" s="18">
        <v>0</v>
      </c>
      <c r="Q68" s="18">
        <v>0</v>
      </c>
      <c r="R68" s="18">
        <v>0</v>
      </c>
      <c r="S68" s="29">
        <v>10198.233542400001</v>
      </c>
      <c r="T68" s="18">
        <v>20289.400000000001</v>
      </c>
      <c r="U68" s="18">
        <v>9656.1054213333337</v>
      </c>
    </row>
    <row r="69" spans="1:21" ht="21" customHeight="1" x14ac:dyDescent="0.25">
      <c r="A69" s="20" t="s">
        <v>101</v>
      </c>
      <c r="B69" s="15" t="s">
        <v>50</v>
      </c>
      <c r="C69" s="21" t="s">
        <v>51</v>
      </c>
      <c r="D69" s="17">
        <v>8086.0361367104006</v>
      </c>
      <c r="E69" s="17">
        <v>9108.3519700437337</v>
      </c>
      <c r="F69" s="17">
        <v>8591.84</v>
      </c>
      <c r="G69" s="18">
        <v>5339.79</v>
      </c>
      <c r="H69" s="18">
        <v>0</v>
      </c>
      <c r="I69" s="18">
        <v>0</v>
      </c>
      <c r="J69" s="18">
        <v>0</v>
      </c>
      <c r="K69" s="18">
        <v>0</v>
      </c>
      <c r="L69" s="18">
        <v>0</v>
      </c>
      <c r="M69" s="18">
        <v>0</v>
      </c>
      <c r="N69" s="18">
        <v>0</v>
      </c>
      <c r="O69" s="18">
        <v>0</v>
      </c>
      <c r="P69" s="18">
        <v>0</v>
      </c>
      <c r="Q69" s="18">
        <v>0</v>
      </c>
      <c r="R69" s="18">
        <v>0</v>
      </c>
      <c r="S69" s="29">
        <v>13342.02</v>
      </c>
      <c r="T69" s="18">
        <v>20289.400000000001</v>
      </c>
      <c r="U69" s="18">
        <v>11839.440833333334</v>
      </c>
    </row>
    <row r="70" spans="1:21" ht="21" customHeight="1" x14ac:dyDescent="0.25">
      <c r="A70" s="14" t="s">
        <v>102</v>
      </c>
      <c r="B70" s="15" t="s">
        <v>50</v>
      </c>
      <c r="C70" s="16" t="s">
        <v>51</v>
      </c>
      <c r="D70" s="17">
        <v>5181.8228020648012</v>
      </c>
      <c r="E70" s="17">
        <v>5812.9044228648017</v>
      </c>
      <c r="F70" s="17">
        <v>5385.1392000000014</v>
      </c>
      <c r="G70" s="18">
        <v>3022.7619744000003</v>
      </c>
      <c r="H70" s="18">
        <v>0</v>
      </c>
      <c r="I70" s="18">
        <v>0</v>
      </c>
      <c r="J70" s="18">
        <v>0</v>
      </c>
      <c r="K70" s="18">
        <v>0</v>
      </c>
      <c r="L70" s="18">
        <v>0</v>
      </c>
      <c r="M70" s="18">
        <v>0</v>
      </c>
      <c r="N70" s="18">
        <v>0</v>
      </c>
      <c r="O70" s="18">
        <v>0</v>
      </c>
      <c r="P70" s="18">
        <v>0</v>
      </c>
      <c r="Q70" s="18">
        <v>0</v>
      </c>
      <c r="R70" s="18">
        <v>0</v>
      </c>
      <c r="S70" s="29">
        <v>7746.6794496000002</v>
      </c>
      <c r="T70" s="18">
        <v>20289.400000000001</v>
      </c>
      <c r="U70" s="18">
        <v>7973.3759853333349</v>
      </c>
    </row>
    <row r="71" spans="1:21" ht="21" customHeight="1" x14ac:dyDescent="0.25">
      <c r="A71" s="14" t="s">
        <v>385</v>
      </c>
      <c r="B71" s="15" t="s">
        <v>375</v>
      </c>
      <c r="C71" s="16" t="s">
        <v>61</v>
      </c>
      <c r="D71" s="17">
        <v>10801.376670251386</v>
      </c>
      <c r="E71" s="17">
        <v>12200.250833781494</v>
      </c>
      <c r="F71" s="17">
        <v>12105.311389354265</v>
      </c>
      <c r="G71" s="18">
        <v>12819.925358557821</v>
      </c>
      <c r="H71" s="18">
        <v>6644.04</v>
      </c>
      <c r="I71" s="18">
        <v>13674.587049128342</v>
      </c>
      <c r="J71" s="18">
        <v>1772.4780900000001</v>
      </c>
      <c r="K71" s="18">
        <v>1424.436150950869</v>
      </c>
      <c r="L71" s="18">
        <v>2563.9850717115642</v>
      </c>
      <c r="M71" s="18">
        <v>0</v>
      </c>
      <c r="N71" s="18">
        <v>7122.1807547543449</v>
      </c>
      <c r="O71" s="18">
        <v>2040.05</v>
      </c>
      <c r="P71" s="18">
        <v>873.01</v>
      </c>
      <c r="Q71" s="18">
        <v>600.01</v>
      </c>
      <c r="R71" s="18">
        <v>1424.436150950869</v>
      </c>
      <c r="S71" s="29">
        <v>18517.669962361295</v>
      </c>
      <c r="T71" s="18">
        <v>20289.400000000001</v>
      </c>
      <c r="U71" s="18">
        <v>19585.82877172219</v>
      </c>
    </row>
    <row r="72" spans="1:21" ht="21" customHeight="1" x14ac:dyDescent="0.25">
      <c r="A72" s="14" t="s">
        <v>386</v>
      </c>
      <c r="B72" s="15" t="s">
        <v>375</v>
      </c>
      <c r="C72" s="16" t="s">
        <v>61</v>
      </c>
      <c r="D72" s="17">
        <v>11733.246842594464</v>
      </c>
      <c r="E72" s="17">
        <v>13309.83211817652</v>
      </c>
      <c r="F72" s="17">
        <v>13331.020625334284</v>
      </c>
      <c r="G72" s="18">
        <v>14658.489212527851</v>
      </c>
      <c r="H72" s="18">
        <v>6644.04</v>
      </c>
      <c r="I72" s="18">
        <v>15635.721826696374</v>
      </c>
      <c r="J72" s="18">
        <v>1772.4780900000001</v>
      </c>
      <c r="K72" s="18">
        <v>1628.7210236142055</v>
      </c>
      <c r="L72" s="18">
        <v>2931.69784250557</v>
      </c>
      <c r="M72" s="18">
        <v>0</v>
      </c>
      <c r="N72" s="18">
        <v>8143.6051180710283</v>
      </c>
      <c r="O72" s="18">
        <v>2040.05</v>
      </c>
      <c r="P72" s="18">
        <v>873.01</v>
      </c>
      <c r="Q72" s="18">
        <v>600.01</v>
      </c>
      <c r="R72" s="18">
        <v>1628.7210236142055</v>
      </c>
      <c r="S72" s="29">
        <v>21173.373306984671</v>
      </c>
      <c r="T72" s="18">
        <v>20289.400000000001</v>
      </c>
      <c r="U72" s="18">
        <v>21499.29707900211</v>
      </c>
    </row>
    <row r="73" spans="1:21" ht="21" customHeight="1" x14ac:dyDescent="0.25">
      <c r="A73" s="14" t="s">
        <v>387</v>
      </c>
      <c r="B73" s="15" t="s">
        <v>375</v>
      </c>
      <c r="C73" s="16" t="s">
        <v>61</v>
      </c>
      <c r="D73" s="17">
        <v>12864.148182954132</v>
      </c>
      <c r="E73" s="17">
        <v>14660.800098910462</v>
      </c>
      <c r="F73" s="17">
        <v>14870.814325868723</v>
      </c>
      <c r="G73" s="18">
        <v>16968.179763329506</v>
      </c>
      <c r="H73" s="18">
        <v>6644.04</v>
      </c>
      <c r="I73" s="18">
        <v>18099.391747551472</v>
      </c>
      <c r="J73" s="18">
        <v>1772.4780900000001</v>
      </c>
      <c r="K73" s="18">
        <v>1885.3533070366118</v>
      </c>
      <c r="L73" s="18">
        <v>3393.6359526659012</v>
      </c>
      <c r="M73" s="18">
        <v>0</v>
      </c>
      <c r="N73" s="18">
        <v>9426.7665351830583</v>
      </c>
      <c r="O73" s="18">
        <v>2040.05</v>
      </c>
      <c r="P73" s="18">
        <v>873.01</v>
      </c>
      <c r="Q73" s="18">
        <v>600.01</v>
      </c>
      <c r="R73" s="18">
        <v>1885.3533070366118</v>
      </c>
      <c r="S73" s="29">
        <v>24509.592991475954</v>
      </c>
      <c r="T73" s="18">
        <v>20289.400000000001</v>
      </c>
      <c r="U73" s="18">
        <v>23903.086133725319</v>
      </c>
    </row>
    <row r="74" spans="1:21" ht="21" customHeight="1" x14ac:dyDescent="0.25">
      <c r="A74" s="20" t="s">
        <v>103</v>
      </c>
      <c r="B74" s="15" t="s">
        <v>50</v>
      </c>
      <c r="C74" s="21" t="s">
        <v>51</v>
      </c>
      <c r="D74" s="17">
        <v>15612.918903008211</v>
      </c>
      <c r="E74" s="17">
        <v>17573.642451341544</v>
      </c>
      <c r="F74" s="17">
        <v>17398.184099999999</v>
      </c>
      <c r="G74" s="18">
        <v>8036.1398699999991</v>
      </c>
      <c r="H74" s="18">
        <v>0</v>
      </c>
      <c r="I74" s="18">
        <v>0</v>
      </c>
      <c r="J74" s="18">
        <v>0</v>
      </c>
      <c r="K74" s="18">
        <v>0</v>
      </c>
      <c r="L74" s="18">
        <v>0</v>
      </c>
      <c r="M74" s="18">
        <v>0</v>
      </c>
      <c r="N74" s="18">
        <v>0</v>
      </c>
      <c r="O74" s="18">
        <v>0</v>
      </c>
      <c r="P74" s="18">
        <v>0</v>
      </c>
      <c r="Q74" s="18">
        <v>0</v>
      </c>
      <c r="R74" s="18">
        <v>0</v>
      </c>
      <c r="S74" s="29">
        <v>27783.962579999999</v>
      </c>
      <c r="T74" s="18">
        <v>20289.400000000001</v>
      </c>
      <c r="U74" s="18">
        <v>22073.975970833333</v>
      </c>
    </row>
    <row r="75" spans="1:21" ht="21" customHeight="1" x14ac:dyDescent="0.25">
      <c r="A75" s="20" t="s">
        <v>104</v>
      </c>
      <c r="B75" s="15" t="s">
        <v>50</v>
      </c>
      <c r="C75" s="21" t="s">
        <v>51</v>
      </c>
      <c r="D75" s="17">
        <v>14098.301966430714</v>
      </c>
      <c r="E75" s="17">
        <v>15857.784794764048</v>
      </c>
      <c r="F75" s="17">
        <v>15471.454899999999</v>
      </c>
      <c r="G75" s="18">
        <v>7448.4026100000001</v>
      </c>
      <c r="H75" s="18">
        <v>0</v>
      </c>
      <c r="I75" s="18">
        <v>0</v>
      </c>
      <c r="J75" s="18">
        <v>0</v>
      </c>
      <c r="K75" s="18">
        <v>0</v>
      </c>
      <c r="L75" s="18">
        <v>0</v>
      </c>
      <c r="M75" s="18">
        <v>0</v>
      </c>
      <c r="N75" s="18">
        <v>0</v>
      </c>
      <c r="O75" s="18">
        <v>0</v>
      </c>
      <c r="P75" s="18">
        <v>0</v>
      </c>
      <c r="Q75" s="18">
        <v>0</v>
      </c>
      <c r="R75" s="18">
        <v>0</v>
      </c>
      <c r="S75" s="29">
        <v>24502.043939999996</v>
      </c>
      <c r="T75" s="18">
        <v>20289.400000000001</v>
      </c>
      <c r="U75" s="18">
        <v>19824.775445833333</v>
      </c>
    </row>
    <row r="76" spans="1:21" ht="21" customHeight="1" x14ac:dyDescent="0.25">
      <c r="A76" s="20" t="s">
        <v>105</v>
      </c>
      <c r="B76" s="15" t="s">
        <v>50</v>
      </c>
      <c r="C76" s="21" t="s">
        <v>51</v>
      </c>
      <c r="D76" s="17">
        <v>13146.410024716024</v>
      </c>
      <c r="E76" s="17">
        <v>14773.747432216023</v>
      </c>
      <c r="F76" s="17">
        <v>14289.350999999999</v>
      </c>
      <c r="G76" s="18">
        <v>6987.9338100000004</v>
      </c>
      <c r="H76" s="18">
        <v>0</v>
      </c>
      <c r="I76" s="18">
        <v>0</v>
      </c>
      <c r="J76" s="18">
        <v>0</v>
      </c>
      <c r="K76" s="18">
        <v>0</v>
      </c>
      <c r="L76" s="18">
        <v>0</v>
      </c>
      <c r="M76" s="18">
        <v>0</v>
      </c>
      <c r="N76" s="18">
        <v>0</v>
      </c>
      <c r="O76" s="18">
        <v>0</v>
      </c>
      <c r="P76" s="18">
        <v>0</v>
      </c>
      <c r="Q76" s="18">
        <v>0</v>
      </c>
      <c r="R76" s="18">
        <v>0</v>
      </c>
      <c r="S76" s="29">
        <v>22421.908889999999</v>
      </c>
      <c r="T76" s="18">
        <v>20289.400000000001</v>
      </c>
      <c r="U76" s="18">
        <v>18430.954558333331</v>
      </c>
    </row>
    <row r="77" spans="1:21" ht="21" customHeight="1" x14ac:dyDescent="0.25">
      <c r="A77" s="14" t="s">
        <v>106</v>
      </c>
      <c r="B77" s="15" t="s">
        <v>50</v>
      </c>
      <c r="C77" s="16" t="s">
        <v>51</v>
      </c>
      <c r="D77" s="17">
        <v>12405.202332705956</v>
      </c>
      <c r="E77" s="17">
        <v>13875.682587372623</v>
      </c>
      <c r="F77" s="17">
        <v>13356</v>
      </c>
      <c r="G77" s="18">
        <v>4251.1155840000001</v>
      </c>
      <c r="H77" s="18">
        <v>0</v>
      </c>
      <c r="I77" s="18">
        <v>0</v>
      </c>
      <c r="J77" s="18">
        <v>0</v>
      </c>
      <c r="K77" s="18">
        <v>0</v>
      </c>
      <c r="L77" s="18">
        <v>0</v>
      </c>
      <c r="M77" s="18">
        <v>0</v>
      </c>
      <c r="N77" s="18">
        <v>0</v>
      </c>
      <c r="O77" s="18">
        <v>0</v>
      </c>
      <c r="P77" s="18">
        <v>0</v>
      </c>
      <c r="Q77" s="18">
        <v>0</v>
      </c>
      <c r="R77" s="18">
        <v>0</v>
      </c>
      <c r="S77" s="29">
        <v>20521.873056000004</v>
      </c>
      <c r="T77" s="18">
        <v>20289.400000000001</v>
      </c>
      <c r="U77" s="18">
        <v>17111.199053333334</v>
      </c>
    </row>
    <row r="78" spans="1:21" ht="21" customHeight="1" x14ac:dyDescent="0.25">
      <c r="A78" s="14" t="s">
        <v>106</v>
      </c>
      <c r="B78" s="15" t="s">
        <v>375</v>
      </c>
      <c r="C78" s="16" t="s">
        <v>61</v>
      </c>
      <c r="D78" s="17">
        <v>11356.879593298145</v>
      </c>
      <c r="E78" s="17">
        <v>12864.129479255547</v>
      </c>
      <c r="F78" s="17">
        <v>12835.986159720822</v>
      </c>
      <c r="G78" s="18">
        <v>13915.937514107658</v>
      </c>
      <c r="H78" s="18">
        <v>6644.04</v>
      </c>
      <c r="I78" s="18">
        <v>14843.666681714834</v>
      </c>
      <c r="J78" s="18">
        <v>1772.4780900000001</v>
      </c>
      <c r="K78" s="18">
        <v>1546.2152793452951</v>
      </c>
      <c r="L78" s="18">
        <v>2783.1875028215313</v>
      </c>
      <c r="M78" s="18">
        <v>0</v>
      </c>
      <c r="N78" s="18">
        <v>7731.0763967264766</v>
      </c>
      <c r="O78" s="18">
        <v>2040.05</v>
      </c>
      <c r="P78" s="18">
        <v>873.01</v>
      </c>
      <c r="Q78" s="18">
        <v>600.01</v>
      </c>
      <c r="R78" s="18">
        <v>1546.2152793452951</v>
      </c>
      <c r="S78" s="29">
        <v>20100.79863148884</v>
      </c>
      <c r="T78" s="18">
        <v>20289.400000000001</v>
      </c>
      <c r="U78" s="18">
        <v>20726.493274349981</v>
      </c>
    </row>
    <row r="79" spans="1:21" ht="21" customHeight="1" x14ac:dyDescent="0.25">
      <c r="A79" s="14" t="s">
        <v>107</v>
      </c>
      <c r="B79" s="15" t="s">
        <v>50</v>
      </c>
      <c r="C79" s="16" t="s">
        <v>51</v>
      </c>
      <c r="D79" s="17">
        <v>10831.320753175369</v>
      </c>
      <c r="E79" s="17">
        <v>12085.449962508703</v>
      </c>
      <c r="F79" s="17">
        <v>11219.04</v>
      </c>
      <c r="G79" s="18">
        <v>4034.0767680000004</v>
      </c>
      <c r="H79" s="18">
        <v>0</v>
      </c>
      <c r="I79" s="18">
        <v>0</v>
      </c>
      <c r="J79" s="18">
        <v>0</v>
      </c>
      <c r="K79" s="18">
        <v>0</v>
      </c>
      <c r="L79" s="18">
        <v>0</v>
      </c>
      <c r="M79" s="18">
        <v>0</v>
      </c>
      <c r="N79" s="18">
        <v>0</v>
      </c>
      <c r="O79" s="18">
        <v>0</v>
      </c>
      <c r="P79" s="18">
        <v>0</v>
      </c>
      <c r="Q79" s="18">
        <v>0</v>
      </c>
      <c r="R79" s="18">
        <v>0</v>
      </c>
      <c r="S79" s="29">
        <v>17171.740512000004</v>
      </c>
      <c r="T79" s="18">
        <v>20289.400000000001</v>
      </c>
      <c r="U79" s="18">
        <v>14676.974773333333</v>
      </c>
    </row>
    <row r="80" spans="1:21" ht="21" customHeight="1" x14ac:dyDescent="0.25">
      <c r="A80" s="14" t="s">
        <v>107</v>
      </c>
      <c r="B80" s="15" t="s">
        <v>375</v>
      </c>
      <c r="C80" s="16" t="s">
        <v>61</v>
      </c>
      <c r="D80" s="17">
        <v>11140.771749132851</v>
      </c>
      <c r="E80" s="17">
        <v>12606.769729133484</v>
      </c>
      <c r="F80" s="17">
        <v>12551.709449806407</v>
      </c>
      <c r="G80" s="18">
        <v>13489.522449236034</v>
      </c>
      <c r="H80" s="18">
        <v>6644.04</v>
      </c>
      <c r="I80" s="18">
        <v>14388.823945851769</v>
      </c>
      <c r="J80" s="18">
        <v>1772.4780900000001</v>
      </c>
      <c r="K80" s="18">
        <v>1498.8358276928925</v>
      </c>
      <c r="L80" s="18">
        <v>2697.9044898472066</v>
      </c>
      <c r="M80" s="18">
        <v>0</v>
      </c>
      <c r="N80" s="18">
        <v>7494.179138464463</v>
      </c>
      <c r="O80" s="18">
        <v>2040.05</v>
      </c>
      <c r="P80" s="18">
        <v>873.01</v>
      </c>
      <c r="Q80" s="18">
        <v>600.01</v>
      </c>
      <c r="R80" s="18">
        <v>1498.8358276928925</v>
      </c>
      <c r="S80" s="29">
        <v>19484.865760007604</v>
      </c>
      <c r="T80" s="18">
        <v>20289.400000000001</v>
      </c>
      <c r="U80" s="18">
        <v>20282.705743872477</v>
      </c>
    </row>
    <row r="81" spans="1:21" ht="21" customHeight="1" x14ac:dyDescent="0.25">
      <c r="A81" s="14" t="s">
        <v>108</v>
      </c>
      <c r="B81" s="15" t="s">
        <v>50</v>
      </c>
      <c r="C81" s="16" t="s">
        <v>51</v>
      </c>
      <c r="D81" s="17">
        <v>9348.7414968408466</v>
      </c>
      <c r="E81" s="17">
        <v>10445.883648840847</v>
      </c>
      <c r="F81" s="17">
        <v>9616.32</v>
      </c>
      <c r="G81" s="18">
        <v>3978.1647360000002</v>
      </c>
      <c r="H81" s="18">
        <v>0</v>
      </c>
      <c r="I81" s="18">
        <v>0</v>
      </c>
      <c r="J81" s="18">
        <v>0</v>
      </c>
      <c r="K81" s="18">
        <v>0</v>
      </c>
      <c r="L81" s="18">
        <v>0</v>
      </c>
      <c r="M81" s="18">
        <v>0</v>
      </c>
      <c r="N81" s="18">
        <v>0</v>
      </c>
      <c r="O81" s="18">
        <v>0</v>
      </c>
      <c r="P81" s="18">
        <v>0</v>
      </c>
      <c r="Q81" s="18">
        <v>0</v>
      </c>
      <c r="R81" s="18">
        <v>0</v>
      </c>
      <c r="S81" s="29">
        <v>14730.385824000001</v>
      </c>
      <c r="T81" s="18">
        <v>20289.400000000001</v>
      </c>
      <c r="U81" s="18">
        <v>12866.149213333332</v>
      </c>
    </row>
    <row r="82" spans="1:21" ht="21" customHeight="1" x14ac:dyDescent="0.25">
      <c r="A82" s="14" t="s">
        <v>108</v>
      </c>
      <c r="B82" s="15" t="s">
        <v>375</v>
      </c>
      <c r="C82" s="16" t="s">
        <v>61</v>
      </c>
      <c r="D82" s="17">
        <v>10801.376670251386</v>
      </c>
      <c r="E82" s="17">
        <v>12200.250833781494</v>
      </c>
      <c r="F82" s="17">
        <v>12105.311389354265</v>
      </c>
      <c r="G82" s="18">
        <v>12819.925358557821</v>
      </c>
      <c r="H82" s="18">
        <v>6644.04</v>
      </c>
      <c r="I82" s="18">
        <v>13674.587049128342</v>
      </c>
      <c r="J82" s="18">
        <v>1772.4780900000001</v>
      </c>
      <c r="K82" s="18">
        <v>1424.436150950869</v>
      </c>
      <c r="L82" s="18">
        <v>2563.9850717115642</v>
      </c>
      <c r="M82" s="18">
        <v>0</v>
      </c>
      <c r="N82" s="18">
        <v>7122.1807547543449</v>
      </c>
      <c r="O82" s="18">
        <v>2040.05</v>
      </c>
      <c r="P82" s="18">
        <v>873.01</v>
      </c>
      <c r="Q82" s="18">
        <v>600.01</v>
      </c>
      <c r="R82" s="18">
        <v>1424.436150950869</v>
      </c>
      <c r="S82" s="29">
        <v>18517.669962361295</v>
      </c>
      <c r="T82" s="18">
        <v>20289.400000000001</v>
      </c>
      <c r="U82" s="18">
        <v>19585.82877172219</v>
      </c>
    </row>
    <row r="83" spans="1:21" ht="21" customHeight="1" x14ac:dyDescent="0.25">
      <c r="A83" s="14" t="s">
        <v>109</v>
      </c>
      <c r="B83" s="15" t="s">
        <v>50</v>
      </c>
      <c r="C83" s="16" t="s">
        <v>51</v>
      </c>
      <c r="D83" s="17">
        <v>7465.6142723147213</v>
      </c>
      <c r="E83" s="17">
        <v>8340.5478848480543</v>
      </c>
      <c r="F83" s="17">
        <v>7693.0560000000005</v>
      </c>
      <c r="G83" s="18">
        <v>3381.4400255999994</v>
      </c>
      <c r="H83" s="18">
        <v>0</v>
      </c>
      <c r="I83" s="18">
        <v>0</v>
      </c>
      <c r="J83" s="18">
        <v>0</v>
      </c>
      <c r="K83" s="18">
        <v>0</v>
      </c>
      <c r="L83" s="18">
        <v>0</v>
      </c>
      <c r="M83" s="18">
        <v>0</v>
      </c>
      <c r="N83" s="18">
        <v>0</v>
      </c>
      <c r="O83" s="18">
        <v>0</v>
      </c>
      <c r="P83" s="18">
        <v>0</v>
      </c>
      <c r="Q83" s="18">
        <v>0</v>
      </c>
      <c r="R83" s="18">
        <v>0</v>
      </c>
      <c r="S83" s="29">
        <v>11447.6733504</v>
      </c>
      <c r="T83" s="18">
        <v>20289.400000000001</v>
      </c>
      <c r="U83" s="18">
        <v>10619.598781333334</v>
      </c>
    </row>
    <row r="84" spans="1:21" ht="21" customHeight="1" x14ac:dyDescent="0.25">
      <c r="A84" s="14" t="s">
        <v>110</v>
      </c>
      <c r="B84" s="15" t="s">
        <v>50</v>
      </c>
      <c r="C84" s="16" t="s">
        <v>51</v>
      </c>
      <c r="D84" s="17">
        <v>6063.3030477885941</v>
      </c>
      <c r="E84" s="17">
        <v>6762.6051208552608</v>
      </c>
      <c r="F84" s="17">
        <v>6250.6080000000002</v>
      </c>
      <c r="G84" s="18">
        <v>2784.7153151999992</v>
      </c>
      <c r="H84" s="18">
        <v>0</v>
      </c>
      <c r="I84" s="18">
        <v>0</v>
      </c>
      <c r="J84" s="18">
        <v>0</v>
      </c>
      <c r="K84" s="18">
        <v>0</v>
      </c>
      <c r="L84" s="18">
        <v>0</v>
      </c>
      <c r="M84" s="18">
        <v>0</v>
      </c>
      <c r="N84" s="18">
        <v>0</v>
      </c>
      <c r="O84" s="18">
        <v>0</v>
      </c>
      <c r="P84" s="18">
        <v>0</v>
      </c>
      <c r="Q84" s="18">
        <v>0</v>
      </c>
      <c r="R84" s="18">
        <v>0</v>
      </c>
      <c r="S84" s="29">
        <v>8886.1848768000018</v>
      </c>
      <c r="T84" s="18">
        <v>20289.400000000001</v>
      </c>
      <c r="U84" s="18">
        <v>8913.9663493333337</v>
      </c>
    </row>
    <row r="85" spans="1:21" ht="21" customHeight="1" x14ac:dyDescent="0.25">
      <c r="A85" s="14" t="s">
        <v>111</v>
      </c>
      <c r="B85" s="15" t="s">
        <v>50</v>
      </c>
      <c r="C85" s="16" t="s">
        <v>51</v>
      </c>
      <c r="D85" s="17">
        <v>4660.9918232624668</v>
      </c>
      <c r="E85" s="17">
        <v>5184.5848568624669</v>
      </c>
      <c r="F85" s="17">
        <v>4808.1600000000008</v>
      </c>
      <c r="G85" s="18">
        <v>2187.9906048000003</v>
      </c>
      <c r="H85" s="18">
        <v>0</v>
      </c>
      <c r="I85" s="18">
        <v>0</v>
      </c>
      <c r="J85" s="18">
        <v>0</v>
      </c>
      <c r="K85" s="18">
        <v>0</v>
      </c>
      <c r="L85" s="18">
        <v>0</v>
      </c>
      <c r="M85" s="18">
        <v>0</v>
      </c>
      <c r="N85" s="18">
        <v>0</v>
      </c>
      <c r="O85" s="18">
        <v>0</v>
      </c>
      <c r="P85" s="18">
        <v>0</v>
      </c>
      <c r="Q85" s="18">
        <v>0</v>
      </c>
      <c r="R85" s="18">
        <v>0</v>
      </c>
      <c r="S85" s="29">
        <v>6324.6964031999996</v>
      </c>
      <c r="T85" s="18">
        <v>20289.400000000001</v>
      </c>
      <c r="U85" s="18">
        <v>7208.3339173333343</v>
      </c>
    </row>
    <row r="86" spans="1:21" ht="21" customHeight="1" x14ac:dyDescent="0.25">
      <c r="A86" s="14" t="s">
        <v>112</v>
      </c>
      <c r="B86" s="15" t="s">
        <v>50</v>
      </c>
      <c r="C86" s="16" t="s">
        <v>51</v>
      </c>
      <c r="D86" s="17">
        <v>3739.4965987363389</v>
      </c>
      <c r="E86" s="17">
        <v>4113.199259536339</v>
      </c>
      <c r="F86" s="17">
        <v>3846.5280000000002</v>
      </c>
      <c r="G86" s="18">
        <v>1591.2658943999998</v>
      </c>
      <c r="H86" s="18">
        <v>0</v>
      </c>
      <c r="I86" s="18">
        <v>0</v>
      </c>
      <c r="J86" s="18">
        <v>0</v>
      </c>
      <c r="K86" s="18">
        <v>0</v>
      </c>
      <c r="L86" s="18">
        <v>0</v>
      </c>
      <c r="M86" s="18">
        <v>0</v>
      </c>
      <c r="N86" s="18">
        <v>0</v>
      </c>
      <c r="O86" s="18">
        <v>0</v>
      </c>
      <c r="P86" s="18">
        <v>0</v>
      </c>
      <c r="Q86" s="18">
        <v>0</v>
      </c>
      <c r="R86" s="18">
        <v>0</v>
      </c>
      <c r="S86" s="29">
        <v>4484.4319296000003</v>
      </c>
      <c r="T86" s="18">
        <v>20289.400000000001</v>
      </c>
      <c r="U86" s="18">
        <v>6043.6194853333336</v>
      </c>
    </row>
    <row r="87" spans="1:21" ht="21" customHeight="1" x14ac:dyDescent="0.25">
      <c r="A87" s="14" t="s">
        <v>388</v>
      </c>
      <c r="B87" s="15" t="s">
        <v>375</v>
      </c>
      <c r="C87" s="16" t="s">
        <v>61</v>
      </c>
      <c r="D87" s="17">
        <v>9875.9197135096183</v>
      </c>
      <c r="E87" s="17">
        <v>11052.256497659557</v>
      </c>
      <c r="F87" s="17">
        <v>10654.530518941016</v>
      </c>
      <c r="G87" s="18">
        <v>10643.754052937946</v>
      </c>
      <c r="H87" s="18">
        <v>6644.04</v>
      </c>
      <c r="I87" s="18">
        <v>11353.337656467143</v>
      </c>
      <c r="J87" s="18">
        <v>1772.4780900000001</v>
      </c>
      <c r="K87" s="18">
        <v>1182.6393392153275</v>
      </c>
      <c r="L87" s="18">
        <v>2128.7508105875895</v>
      </c>
      <c r="M87" s="18">
        <v>0</v>
      </c>
      <c r="N87" s="18">
        <v>5913.1966960766367</v>
      </c>
      <c r="O87" s="18">
        <v>2040.05</v>
      </c>
      <c r="P87" s="18">
        <v>873.01</v>
      </c>
      <c r="Q87" s="18">
        <v>600.01</v>
      </c>
      <c r="R87" s="18">
        <v>1182.6393392153275</v>
      </c>
      <c r="S87" s="29">
        <v>15374.311409799255</v>
      </c>
      <c r="T87" s="18">
        <v>20289.400000000001</v>
      </c>
      <c r="U87" s="18">
        <v>17320.998635132619</v>
      </c>
    </row>
    <row r="88" spans="1:21" ht="21" customHeight="1" x14ac:dyDescent="0.25">
      <c r="A88" s="14" t="s">
        <v>389</v>
      </c>
      <c r="B88" s="15" t="s">
        <v>375</v>
      </c>
      <c r="C88" s="16" t="s">
        <v>61</v>
      </c>
      <c r="D88" s="17">
        <v>11541.07287251643</v>
      </c>
      <c r="E88" s="17">
        <v>13083.47805218036</v>
      </c>
      <c r="F88" s="17">
        <v>13078.244709480048</v>
      </c>
      <c r="G88" s="18">
        <v>14279.325338746496</v>
      </c>
      <c r="H88" s="18">
        <v>6644.04</v>
      </c>
      <c r="I88" s="18">
        <v>15231.280361329595</v>
      </c>
      <c r="J88" s="18">
        <v>1772.4780900000001</v>
      </c>
      <c r="K88" s="18">
        <v>1586.5917043051661</v>
      </c>
      <c r="L88" s="18">
        <v>2855.8650677492988</v>
      </c>
      <c r="M88" s="18">
        <v>0</v>
      </c>
      <c r="N88" s="18">
        <v>7932.9585215258303</v>
      </c>
      <c r="O88" s="18">
        <v>2040.05</v>
      </c>
      <c r="P88" s="18">
        <v>873.01</v>
      </c>
      <c r="Q88" s="18">
        <v>600.01</v>
      </c>
      <c r="R88" s="18">
        <v>1586.5917043051661</v>
      </c>
      <c r="S88" s="29">
        <v>20625.692155967161</v>
      </c>
      <c r="T88" s="18">
        <v>20289.400000000001</v>
      </c>
      <c r="U88" s="18">
        <v>21104.685788140774</v>
      </c>
    </row>
    <row r="89" spans="1:21" ht="21" customHeight="1" x14ac:dyDescent="0.25">
      <c r="A89" s="14" t="s">
        <v>390</v>
      </c>
      <c r="B89" s="15" t="s">
        <v>375</v>
      </c>
      <c r="C89" s="16" t="s">
        <v>61</v>
      </c>
      <c r="D89" s="17">
        <v>12177.60078446445</v>
      </c>
      <c r="E89" s="17">
        <v>13840.374353723011</v>
      </c>
      <c r="F89" s="17">
        <v>13924.969636465699</v>
      </c>
      <c r="G89" s="18">
        <v>15549.412729224972</v>
      </c>
      <c r="H89" s="18">
        <v>6644.04</v>
      </c>
      <c r="I89" s="18">
        <v>16586.040244506636</v>
      </c>
      <c r="J89" s="18">
        <v>1772.4780900000001</v>
      </c>
      <c r="K89" s="18">
        <v>1727.7125254694415</v>
      </c>
      <c r="L89" s="18">
        <v>3109.8825458449946</v>
      </c>
      <c r="M89" s="18">
        <v>0</v>
      </c>
      <c r="N89" s="18">
        <v>8638.5626273472062</v>
      </c>
      <c r="O89" s="18">
        <v>2040.05</v>
      </c>
      <c r="P89" s="18">
        <v>873.01</v>
      </c>
      <c r="Q89" s="18">
        <v>600.01</v>
      </c>
      <c r="R89" s="18">
        <v>1727.7125254694415</v>
      </c>
      <c r="S89" s="29">
        <v>22460.262831102737</v>
      </c>
      <c r="T89" s="18">
        <v>20289.400000000001</v>
      </c>
      <c r="U89" s="18">
        <v>22426.517479712817</v>
      </c>
    </row>
    <row r="90" spans="1:21" ht="21" customHeight="1" x14ac:dyDescent="0.25">
      <c r="A90" s="14" t="s">
        <v>113</v>
      </c>
      <c r="B90" s="15" t="s">
        <v>50</v>
      </c>
      <c r="C90" s="16" t="s">
        <v>56</v>
      </c>
      <c r="D90" s="17">
        <v>17175.187814781344</v>
      </c>
      <c r="E90" s="17">
        <v>19247.054575656344</v>
      </c>
      <c r="F90" s="17">
        <v>19415.835346999997</v>
      </c>
      <c r="G90" s="18">
        <v>5343.710039999999</v>
      </c>
      <c r="H90" s="18">
        <v>0</v>
      </c>
      <c r="I90" s="18">
        <v>0</v>
      </c>
      <c r="J90" s="18">
        <v>0</v>
      </c>
      <c r="K90" s="18">
        <v>0</v>
      </c>
      <c r="L90" s="18">
        <v>0</v>
      </c>
      <c r="M90" s="18">
        <v>0</v>
      </c>
      <c r="N90" s="18">
        <v>0</v>
      </c>
      <c r="O90" s="18">
        <v>0</v>
      </c>
      <c r="P90" s="18">
        <v>0</v>
      </c>
      <c r="Q90" s="18">
        <v>0</v>
      </c>
      <c r="R90" s="18">
        <v>0</v>
      </c>
      <c r="S90" s="29">
        <v>30458.541130500002</v>
      </c>
      <c r="T90" s="18">
        <v>20289.400000000001</v>
      </c>
      <c r="U90" s="18">
        <v>24090.139611208331</v>
      </c>
    </row>
    <row r="91" spans="1:21" ht="21" customHeight="1" x14ac:dyDescent="0.25">
      <c r="A91" s="24" t="s">
        <v>114</v>
      </c>
      <c r="B91" s="15" t="s">
        <v>50</v>
      </c>
      <c r="C91" s="16" t="s">
        <v>51</v>
      </c>
      <c r="D91" s="17">
        <v>8121.9907260188074</v>
      </c>
      <c r="E91" s="17">
        <v>9148.2929246854746</v>
      </c>
      <c r="F91" s="17">
        <v>8480</v>
      </c>
      <c r="G91" s="18">
        <v>4713.6605760000002</v>
      </c>
      <c r="H91" s="18">
        <v>0</v>
      </c>
      <c r="I91" s="18">
        <v>0</v>
      </c>
      <c r="J91" s="18">
        <v>0</v>
      </c>
      <c r="K91" s="18">
        <v>0</v>
      </c>
      <c r="L91" s="18">
        <v>0</v>
      </c>
      <c r="M91" s="18">
        <v>0</v>
      </c>
      <c r="N91" s="18">
        <v>0</v>
      </c>
      <c r="O91" s="18">
        <v>0</v>
      </c>
      <c r="P91" s="18">
        <v>0</v>
      </c>
      <c r="Q91" s="18">
        <v>0</v>
      </c>
      <c r="R91" s="18">
        <v>0</v>
      </c>
      <c r="S91" s="29">
        <v>13516.236384</v>
      </c>
      <c r="T91" s="18">
        <v>20289.400000000001</v>
      </c>
      <c r="U91" s="18">
        <v>11689.941413333334</v>
      </c>
    </row>
    <row r="92" spans="1:21" ht="21" customHeight="1" x14ac:dyDescent="0.25">
      <c r="A92" s="24" t="s">
        <v>115</v>
      </c>
      <c r="B92" s="15" t="s">
        <v>50</v>
      </c>
      <c r="C92" s="16" t="s">
        <v>51</v>
      </c>
      <c r="D92" s="17">
        <v>7362.5081171159854</v>
      </c>
      <c r="E92" s="17">
        <v>8266.1714776493191</v>
      </c>
      <c r="F92" s="17">
        <v>7632</v>
      </c>
      <c r="G92" s="18">
        <v>4006.6114896000008</v>
      </c>
      <c r="H92" s="18">
        <v>0</v>
      </c>
      <c r="I92" s="18">
        <v>0</v>
      </c>
      <c r="J92" s="18">
        <v>0</v>
      </c>
      <c r="K92" s="18">
        <v>0</v>
      </c>
      <c r="L92" s="18">
        <v>0</v>
      </c>
      <c r="M92" s="18">
        <v>0</v>
      </c>
      <c r="N92" s="18">
        <v>0</v>
      </c>
      <c r="O92" s="18">
        <v>0</v>
      </c>
      <c r="P92" s="18">
        <v>0</v>
      </c>
      <c r="Q92" s="18">
        <v>0</v>
      </c>
      <c r="R92" s="18">
        <v>0</v>
      </c>
      <c r="S92" s="29">
        <v>11772.8703264</v>
      </c>
      <c r="T92" s="18">
        <v>20289.400000000001</v>
      </c>
      <c r="U92" s="18">
        <v>10637.740151333333</v>
      </c>
    </row>
    <row r="93" spans="1:21" ht="21" customHeight="1" x14ac:dyDescent="0.25">
      <c r="A93" s="24" t="s">
        <v>116</v>
      </c>
      <c r="B93" s="15" t="s">
        <v>50</v>
      </c>
      <c r="C93" s="16" t="s">
        <v>51</v>
      </c>
      <c r="D93" s="17">
        <v>6986.0655082131652</v>
      </c>
      <c r="E93" s="17">
        <v>7808.769197279832</v>
      </c>
      <c r="F93" s="17">
        <v>7208.0000000000009</v>
      </c>
      <c r="G93" s="18">
        <v>3299.5624032000001</v>
      </c>
      <c r="H93" s="18">
        <v>0</v>
      </c>
      <c r="I93" s="18">
        <v>0</v>
      </c>
      <c r="J93" s="18">
        <v>0</v>
      </c>
      <c r="K93" s="18">
        <v>0</v>
      </c>
      <c r="L93" s="18">
        <v>0</v>
      </c>
      <c r="M93" s="18">
        <v>0</v>
      </c>
      <c r="N93" s="18">
        <v>0</v>
      </c>
      <c r="O93" s="18">
        <v>0</v>
      </c>
      <c r="P93" s="18">
        <v>0</v>
      </c>
      <c r="Q93" s="18">
        <v>0</v>
      </c>
      <c r="R93" s="18">
        <v>0</v>
      </c>
      <c r="S93" s="29">
        <v>10665.504268800003</v>
      </c>
      <c r="T93" s="18">
        <v>20289.400000000001</v>
      </c>
      <c r="U93" s="18">
        <v>10062.538889333335</v>
      </c>
    </row>
    <row r="94" spans="1:21" ht="21" customHeight="1" x14ac:dyDescent="0.25">
      <c r="A94" s="14" t="s">
        <v>391</v>
      </c>
      <c r="B94" s="15" t="s">
        <v>375</v>
      </c>
      <c r="C94" s="16" t="s">
        <v>61</v>
      </c>
      <c r="D94" s="17">
        <v>11733.246842594464</v>
      </c>
      <c r="E94" s="17">
        <v>13309.83211817652</v>
      </c>
      <c r="F94" s="17">
        <v>13331.020625334284</v>
      </c>
      <c r="G94" s="18">
        <v>14658.489212527851</v>
      </c>
      <c r="H94" s="18">
        <v>6644.04</v>
      </c>
      <c r="I94" s="18">
        <v>15635.721826696374</v>
      </c>
      <c r="J94" s="18">
        <v>1772.4780900000001</v>
      </c>
      <c r="K94" s="18">
        <v>1628.7210236142055</v>
      </c>
      <c r="L94" s="18">
        <v>2931.69784250557</v>
      </c>
      <c r="M94" s="18">
        <v>0</v>
      </c>
      <c r="N94" s="18">
        <v>8143.6051180710283</v>
      </c>
      <c r="O94" s="18">
        <v>2040.05</v>
      </c>
      <c r="P94" s="18">
        <v>873.01</v>
      </c>
      <c r="Q94" s="18">
        <v>600.01</v>
      </c>
      <c r="R94" s="18">
        <v>1628.7210236142055</v>
      </c>
      <c r="S94" s="29">
        <v>21173.373306984671</v>
      </c>
      <c r="T94" s="18">
        <v>20289.400000000001</v>
      </c>
      <c r="U94" s="18">
        <v>21499.29707900211</v>
      </c>
    </row>
    <row r="95" spans="1:21" ht="21" customHeight="1" x14ac:dyDescent="0.25">
      <c r="A95" s="14" t="s">
        <v>392</v>
      </c>
      <c r="B95" s="15" t="s">
        <v>375</v>
      </c>
      <c r="C95" s="16" t="s">
        <v>61</v>
      </c>
      <c r="D95" s="17">
        <v>11356.879593298145</v>
      </c>
      <c r="E95" s="17">
        <v>12864.129479255547</v>
      </c>
      <c r="F95" s="17">
        <v>12835.986159720822</v>
      </c>
      <c r="G95" s="18">
        <v>13915.937514107658</v>
      </c>
      <c r="H95" s="18">
        <v>6644.04</v>
      </c>
      <c r="I95" s="18">
        <v>14843.666681714834</v>
      </c>
      <c r="J95" s="18">
        <v>1772.4780900000001</v>
      </c>
      <c r="K95" s="18">
        <v>1546.2152793452951</v>
      </c>
      <c r="L95" s="18">
        <v>2783.1875028215313</v>
      </c>
      <c r="M95" s="18">
        <v>0</v>
      </c>
      <c r="N95" s="18">
        <v>7731.0763967264766</v>
      </c>
      <c r="O95" s="18">
        <v>2040.05</v>
      </c>
      <c r="P95" s="18">
        <v>873.01</v>
      </c>
      <c r="Q95" s="18">
        <v>600.01</v>
      </c>
      <c r="R95" s="18">
        <v>1546.2152793452951</v>
      </c>
      <c r="S95" s="29">
        <v>20100.79863148884</v>
      </c>
      <c r="T95" s="18">
        <v>20289.400000000001</v>
      </c>
      <c r="U95" s="18">
        <v>20726.493274349981</v>
      </c>
    </row>
    <row r="96" spans="1:21" ht="21" customHeight="1" x14ac:dyDescent="0.25">
      <c r="A96" s="14" t="s">
        <v>117</v>
      </c>
      <c r="B96" s="15" t="s">
        <v>50</v>
      </c>
      <c r="C96" s="16" t="s">
        <v>51</v>
      </c>
      <c r="D96" s="17">
        <v>12400.688002949713</v>
      </c>
      <c r="E96" s="17">
        <v>13874.89691361638</v>
      </c>
      <c r="F96" s="17">
        <v>13356</v>
      </c>
      <c r="G96" s="18">
        <v>4318.2313920000006</v>
      </c>
      <c r="H96" s="18">
        <v>0</v>
      </c>
      <c r="I96" s="18">
        <v>0</v>
      </c>
      <c r="J96" s="18">
        <v>0</v>
      </c>
      <c r="K96" s="18">
        <v>0</v>
      </c>
      <c r="L96" s="18">
        <v>0</v>
      </c>
      <c r="M96" s="18">
        <v>0</v>
      </c>
      <c r="N96" s="18">
        <v>0</v>
      </c>
      <c r="O96" s="18">
        <v>0</v>
      </c>
      <c r="P96" s="18">
        <v>0</v>
      </c>
      <c r="Q96" s="18">
        <v>0</v>
      </c>
      <c r="R96" s="18">
        <v>0</v>
      </c>
      <c r="S96" s="29">
        <v>20566.616928000003</v>
      </c>
      <c r="T96" s="18">
        <v>20289.400000000001</v>
      </c>
      <c r="U96" s="18">
        <v>17120.520693333332</v>
      </c>
    </row>
    <row r="97" spans="1:21" ht="21" customHeight="1" x14ac:dyDescent="0.25">
      <c r="A97" s="14" t="s">
        <v>118</v>
      </c>
      <c r="B97" s="15" t="s">
        <v>50</v>
      </c>
      <c r="C97" s="16" t="s">
        <v>51</v>
      </c>
      <c r="D97" s="17">
        <v>10838.146641530559</v>
      </c>
      <c r="E97" s="17">
        <v>12086.637939823891</v>
      </c>
      <c r="F97" s="17">
        <v>11219.039999999999</v>
      </c>
      <c r="G97" s="18">
        <v>3932.594369280001</v>
      </c>
      <c r="H97" s="18">
        <v>0</v>
      </c>
      <c r="I97" s="18">
        <v>0</v>
      </c>
      <c r="J97" s="18">
        <v>0</v>
      </c>
      <c r="K97" s="18">
        <v>0</v>
      </c>
      <c r="L97" s="18">
        <v>0</v>
      </c>
      <c r="M97" s="18">
        <v>0</v>
      </c>
      <c r="N97" s="18">
        <v>0</v>
      </c>
      <c r="O97" s="18">
        <v>0</v>
      </c>
      <c r="P97" s="18">
        <v>0</v>
      </c>
      <c r="Q97" s="18">
        <v>0</v>
      </c>
      <c r="R97" s="18">
        <v>0</v>
      </c>
      <c r="S97" s="29">
        <v>17104.085579519997</v>
      </c>
      <c r="T97" s="18">
        <v>20289.400000000001</v>
      </c>
      <c r="U97" s="18">
        <v>14662.879995733332</v>
      </c>
    </row>
    <row r="98" spans="1:21" ht="21" customHeight="1" x14ac:dyDescent="0.25">
      <c r="A98" s="14" t="s">
        <v>118</v>
      </c>
      <c r="B98" s="15" t="s">
        <v>375</v>
      </c>
      <c r="C98" s="16" t="s">
        <v>61</v>
      </c>
      <c r="D98" s="17">
        <v>10801.424868743388</v>
      </c>
      <c r="E98" s="17">
        <v>12200.30662886965</v>
      </c>
      <c r="F98" s="17">
        <v>12105.362693579122</v>
      </c>
      <c r="G98" s="18">
        <v>12820.002314895102</v>
      </c>
      <c r="H98" s="18">
        <v>6644.04</v>
      </c>
      <c r="I98" s="18">
        <v>13674.669135888111</v>
      </c>
      <c r="J98" s="18">
        <v>1772.4780900000001</v>
      </c>
      <c r="K98" s="18">
        <v>1424.4447016550114</v>
      </c>
      <c r="L98" s="18">
        <v>2564.0004629790205</v>
      </c>
      <c r="M98" s="18">
        <v>0</v>
      </c>
      <c r="N98" s="18">
        <v>7122.2235082750576</v>
      </c>
      <c r="O98" s="18">
        <v>2040.05</v>
      </c>
      <c r="P98" s="18">
        <v>873.01</v>
      </c>
      <c r="Q98" s="18">
        <v>600.01</v>
      </c>
      <c r="R98" s="18">
        <v>1424.4447016550114</v>
      </c>
      <c r="S98" s="29">
        <v>18517.781121515149</v>
      </c>
      <c r="T98" s="18">
        <v>20289.400000000001</v>
      </c>
      <c r="U98" s="18">
        <v>19585.908863317658</v>
      </c>
    </row>
    <row r="99" spans="1:21" ht="21" customHeight="1" x14ac:dyDescent="0.25">
      <c r="A99" s="14" t="s">
        <v>119</v>
      </c>
      <c r="B99" s="15" t="s">
        <v>50</v>
      </c>
      <c r="C99" s="16" t="s">
        <v>51</v>
      </c>
      <c r="D99" s="17">
        <v>9376.3951543029925</v>
      </c>
      <c r="E99" s="17">
        <v>10450.697549182993</v>
      </c>
      <c r="F99" s="17">
        <v>9616.3211135999991</v>
      </c>
      <c r="G99" s="18">
        <v>3567.0466022400005</v>
      </c>
      <c r="H99" s="18">
        <v>0</v>
      </c>
      <c r="I99" s="18">
        <v>0</v>
      </c>
      <c r="J99" s="18">
        <v>0</v>
      </c>
      <c r="K99" s="18">
        <v>0</v>
      </c>
      <c r="L99" s="18">
        <v>0</v>
      </c>
      <c r="M99" s="18">
        <v>0</v>
      </c>
      <c r="N99" s="18">
        <v>0</v>
      </c>
      <c r="O99" s="18">
        <v>0</v>
      </c>
      <c r="P99" s="18">
        <v>0</v>
      </c>
      <c r="Q99" s="18">
        <v>0</v>
      </c>
      <c r="R99" s="18">
        <v>0</v>
      </c>
      <c r="S99" s="29">
        <v>14456.308738560001</v>
      </c>
      <c r="T99" s="18">
        <v>20289.400000000001</v>
      </c>
      <c r="U99" s="18">
        <v>12809.050725333333</v>
      </c>
    </row>
    <row r="100" spans="1:21" ht="21" customHeight="1" x14ac:dyDescent="0.25">
      <c r="A100" s="14" t="s">
        <v>393</v>
      </c>
      <c r="B100" s="15" t="s">
        <v>375</v>
      </c>
      <c r="C100" s="16" t="s">
        <v>61</v>
      </c>
      <c r="D100" s="17">
        <v>11541.07287251643</v>
      </c>
      <c r="E100" s="17">
        <v>13083.47805218036</v>
      </c>
      <c r="F100" s="17">
        <v>13078.244709480048</v>
      </c>
      <c r="G100" s="18">
        <v>14279.325338746496</v>
      </c>
      <c r="H100" s="18">
        <v>6644.04</v>
      </c>
      <c r="I100" s="18">
        <v>15231.280361329595</v>
      </c>
      <c r="J100" s="18">
        <v>1772.4780900000001</v>
      </c>
      <c r="K100" s="18">
        <v>1586.5917043051661</v>
      </c>
      <c r="L100" s="18">
        <v>2855.8650677492988</v>
      </c>
      <c r="M100" s="18">
        <v>0</v>
      </c>
      <c r="N100" s="18">
        <v>7932.9585215258303</v>
      </c>
      <c r="O100" s="18">
        <v>2040.05</v>
      </c>
      <c r="P100" s="18">
        <v>873.01</v>
      </c>
      <c r="Q100" s="18">
        <v>600.01</v>
      </c>
      <c r="R100" s="18">
        <v>1586.5917043051661</v>
      </c>
      <c r="S100" s="29">
        <v>20625.692155967161</v>
      </c>
      <c r="T100" s="18">
        <v>20289.400000000001</v>
      </c>
      <c r="U100" s="18">
        <v>21104.685788140774</v>
      </c>
    </row>
    <row r="101" spans="1:21" ht="21" customHeight="1" x14ac:dyDescent="0.25">
      <c r="A101" s="14" t="s">
        <v>394</v>
      </c>
      <c r="B101" s="15" t="s">
        <v>375</v>
      </c>
      <c r="C101" s="16" t="s">
        <v>61</v>
      </c>
      <c r="D101" s="17">
        <v>11140.771749132851</v>
      </c>
      <c r="E101" s="17">
        <v>12606.769729133484</v>
      </c>
      <c r="F101" s="17">
        <v>12551.709449806407</v>
      </c>
      <c r="G101" s="18">
        <v>13489.522449236034</v>
      </c>
      <c r="H101" s="18">
        <v>6644.04</v>
      </c>
      <c r="I101" s="18">
        <v>14388.823945851769</v>
      </c>
      <c r="J101" s="18">
        <v>1772.4780900000001</v>
      </c>
      <c r="K101" s="18">
        <v>1498.8358276928925</v>
      </c>
      <c r="L101" s="18">
        <v>2697.9044898472066</v>
      </c>
      <c r="M101" s="18">
        <v>0</v>
      </c>
      <c r="N101" s="18">
        <v>7494.179138464463</v>
      </c>
      <c r="O101" s="18">
        <v>2040.05</v>
      </c>
      <c r="P101" s="18">
        <v>873.01</v>
      </c>
      <c r="Q101" s="18">
        <v>600.01</v>
      </c>
      <c r="R101" s="18">
        <v>1498.8358276928925</v>
      </c>
      <c r="S101" s="29">
        <v>19484.865760007604</v>
      </c>
      <c r="T101" s="18">
        <v>20289.400000000001</v>
      </c>
      <c r="U101" s="18">
        <v>20282.705743872477</v>
      </c>
    </row>
    <row r="102" spans="1:21" ht="21" customHeight="1" x14ac:dyDescent="0.25">
      <c r="A102" s="20" t="s">
        <v>120</v>
      </c>
      <c r="B102" s="15" t="s">
        <v>50</v>
      </c>
      <c r="C102" s="21" t="s">
        <v>121</v>
      </c>
      <c r="D102" s="17">
        <v>29019.780610138612</v>
      </c>
      <c r="E102" s="17">
        <v>32492.314325971944</v>
      </c>
      <c r="F102" s="17">
        <v>34544.126099999994</v>
      </c>
      <c r="G102" s="18">
        <v>10831.193009999999</v>
      </c>
      <c r="H102" s="18">
        <v>0</v>
      </c>
      <c r="I102" s="18">
        <v>0</v>
      </c>
      <c r="J102" s="18">
        <v>0</v>
      </c>
      <c r="K102" s="18">
        <v>0</v>
      </c>
      <c r="L102" s="18">
        <v>0</v>
      </c>
      <c r="M102" s="18">
        <v>0</v>
      </c>
      <c r="N102" s="18">
        <v>0</v>
      </c>
      <c r="O102" s="18">
        <v>0</v>
      </c>
      <c r="P102" s="18">
        <v>0</v>
      </c>
      <c r="Q102" s="18">
        <v>0</v>
      </c>
      <c r="R102" s="18">
        <v>0</v>
      </c>
      <c r="S102" s="29">
        <v>53611.11458999999</v>
      </c>
      <c r="T102" s="18">
        <v>20289.400000000001</v>
      </c>
      <c r="U102" s="18">
        <v>41605.101733333329</v>
      </c>
    </row>
    <row r="103" spans="1:21" ht="21" customHeight="1" x14ac:dyDescent="0.25">
      <c r="A103" s="25" t="s">
        <v>122</v>
      </c>
      <c r="B103" s="15" t="s">
        <v>50</v>
      </c>
      <c r="C103" s="21" t="s">
        <v>80</v>
      </c>
      <c r="D103" s="17">
        <v>41988.238934579196</v>
      </c>
      <c r="E103" s="17">
        <v>46904.283934579194</v>
      </c>
      <c r="F103" s="17">
        <v>52668.88</v>
      </c>
      <c r="G103" s="18">
        <v>8557.92</v>
      </c>
      <c r="H103" s="18">
        <v>0</v>
      </c>
      <c r="I103" s="18">
        <v>0</v>
      </c>
      <c r="J103" s="18">
        <v>0</v>
      </c>
      <c r="K103" s="18">
        <v>0</v>
      </c>
      <c r="L103" s="18">
        <v>0</v>
      </c>
      <c r="M103" s="18">
        <v>0</v>
      </c>
      <c r="N103" s="18">
        <v>0</v>
      </c>
      <c r="O103" s="18">
        <v>0</v>
      </c>
      <c r="P103" s="18">
        <v>0</v>
      </c>
      <c r="Q103" s="18">
        <v>0</v>
      </c>
      <c r="R103" s="18">
        <v>0</v>
      </c>
      <c r="S103" s="29">
        <v>80383.650000000009</v>
      </c>
      <c r="T103" s="18">
        <v>20289.400000000001</v>
      </c>
      <c r="U103" s="18">
        <v>61771.460833333338</v>
      </c>
    </row>
    <row r="104" spans="1:21" ht="21" customHeight="1" x14ac:dyDescent="0.25">
      <c r="A104" s="14" t="s">
        <v>123</v>
      </c>
      <c r="B104" s="15" t="s">
        <v>50</v>
      </c>
      <c r="C104" s="16" t="s">
        <v>51</v>
      </c>
      <c r="D104" s="17">
        <v>16731.017652303311</v>
      </c>
      <c r="E104" s="17">
        <v>18704.370652928312</v>
      </c>
      <c r="F104" s="17">
        <v>18775.750389000001</v>
      </c>
      <c r="G104" s="18">
        <v>4691.4111359999997</v>
      </c>
      <c r="H104" s="18">
        <v>0</v>
      </c>
      <c r="I104" s="18">
        <v>0</v>
      </c>
      <c r="J104" s="18">
        <v>0</v>
      </c>
      <c r="K104" s="18">
        <v>0</v>
      </c>
      <c r="L104" s="18">
        <v>0</v>
      </c>
      <c r="M104" s="18">
        <v>0</v>
      </c>
      <c r="N104" s="18">
        <v>0</v>
      </c>
      <c r="O104" s="18">
        <v>0</v>
      </c>
      <c r="P104" s="18">
        <v>0</v>
      </c>
      <c r="Q104" s="18">
        <v>0</v>
      </c>
      <c r="R104" s="18">
        <v>0</v>
      </c>
      <c r="S104" s="29">
        <v>28956.096007499997</v>
      </c>
      <c r="T104" s="18">
        <v>20289.400000000001</v>
      </c>
      <c r="U104" s="18">
        <v>23270.492650958335</v>
      </c>
    </row>
    <row r="105" spans="1:21" ht="21" customHeight="1" x14ac:dyDescent="0.25">
      <c r="A105" s="14" t="s">
        <v>124</v>
      </c>
      <c r="B105" s="15" t="s">
        <v>50</v>
      </c>
      <c r="C105" s="16" t="s">
        <v>51</v>
      </c>
      <c r="D105" s="17">
        <v>14444.918177432566</v>
      </c>
      <c r="E105" s="17">
        <v>16134.771976365901</v>
      </c>
      <c r="F105" s="17">
        <v>15828.301599999999</v>
      </c>
      <c r="G105" s="18">
        <v>4242.2807807999998</v>
      </c>
      <c r="H105" s="18">
        <v>0</v>
      </c>
      <c r="I105" s="18">
        <v>0</v>
      </c>
      <c r="J105" s="18">
        <v>0</v>
      </c>
      <c r="K105" s="18">
        <v>0</v>
      </c>
      <c r="L105" s="18">
        <v>0</v>
      </c>
      <c r="M105" s="18">
        <v>0</v>
      </c>
      <c r="N105" s="18">
        <v>0</v>
      </c>
      <c r="O105" s="18">
        <v>0</v>
      </c>
      <c r="P105" s="18">
        <v>0</v>
      </c>
      <c r="Q105" s="18">
        <v>0</v>
      </c>
      <c r="R105" s="18">
        <v>0</v>
      </c>
      <c r="S105" s="29">
        <v>24224.435587200001</v>
      </c>
      <c r="T105" s="18">
        <v>20289.400000000001</v>
      </c>
      <c r="U105" s="18">
        <v>19891.31129733333</v>
      </c>
    </row>
    <row r="106" spans="1:21" ht="21" customHeight="1" x14ac:dyDescent="0.25">
      <c r="A106" s="14" t="s">
        <v>125</v>
      </c>
      <c r="B106" s="15" t="s">
        <v>50</v>
      </c>
      <c r="C106" s="16" t="s">
        <v>51</v>
      </c>
      <c r="D106" s="17">
        <v>12208.103002162285</v>
      </c>
      <c r="E106" s="17">
        <v>13625.797382695619</v>
      </c>
      <c r="F106" s="17">
        <v>13082.901600000001</v>
      </c>
      <c r="G106" s="18">
        <v>3770.9162496000004</v>
      </c>
      <c r="H106" s="18">
        <v>0</v>
      </c>
      <c r="I106" s="18">
        <v>0</v>
      </c>
      <c r="J106" s="18">
        <v>0</v>
      </c>
      <c r="K106" s="18">
        <v>0</v>
      </c>
      <c r="L106" s="18">
        <v>0</v>
      </c>
      <c r="M106" s="18">
        <v>0</v>
      </c>
      <c r="N106" s="18">
        <v>0</v>
      </c>
      <c r="O106" s="18">
        <v>0</v>
      </c>
      <c r="P106" s="18">
        <v>0</v>
      </c>
      <c r="Q106" s="18">
        <v>0</v>
      </c>
      <c r="R106" s="18">
        <v>0</v>
      </c>
      <c r="S106" s="29">
        <v>19792.092566399999</v>
      </c>
      <c r="T106" s="18">
        <v>20289.400000000001</v>
      </c>
      <c r="U106" s="18">
        <v>16737.269001333338</v>
      </c>
    </row>
    <row r="107" spans="1:21" ht="21" customHeight="1" x14ac:dyDescent="0.25">
      <c r="A107" s="14" t="s">
        <v>126</v>
      </c>
      <c r="B107" s="15" t="s">
        <v>50</v>
      </c>
      <c r="C107" s="16" t="s">
        <v>51</v>
      </c>
      <c r="D107" s="17">
        <v>8155.5854268919984</v>
      </c>
      <c r="E107" s="17">
        <v>9093.252589025331</v>
      </c>
      <c r="F107" s="17">
        <v>8377.5192000000006</v>
      </c>
      <c r="G107" s="18">
        <v>3299.5517184</v>
      </c>
      <c r="H107" s="18">
        <v>0</v>
      </c>
      <c r="I107" s="18">
        <v>0</v>
      </c>
      <c r="J107" s="18">
        <v>0</v>
      </c>
      <c r="K107" s="18">
        <v>0</v>
      </c>
      <c r="L107" s="18">
        <v>0</v>
      </c>
      <c r="M107" s="18">
        <v>0</v>
      </c>
      <c r="N107" s="18">
        <v>0</v>
      </c>
      <c r="O107" s="18">
        <v>0</v>
      </c>
      <c r="P107" s="18">
        <v>0</v>
      </c>
      <c r="Q107" s="18">
        <v>0</v>
      </c>
      <c r="R107" s="18">
        <v>0</v>
      </c>
      <c r="S107" s="29">
        <v>12419.7759456</v>
      </c>
      <c r="T107" s="18">
        <v>20289.400000000001</v>
      </c>
      <c r="U107" s="18">
        <v>11378.246505333334</v>
      </c>
    </row>
    <row r="108" spans="1:21" ht="21" customHeight="1" x14ac:dyDescent="0.25">
      <c r="A108" s="14" t="s">
        <v>127</v>
      </c>
      <c r="B108" s="15" t="s">
        <v>50</v>
      </c>
      <c r="C108" s="16" t="s">
        <v>128</v>
      </c>
      <c r="D108" s="17">
        <v>46443.191487145858</v>
      </c>
      <c r="E108" s="17">
        <v>52007.766932562525</v>
      </c>
      <c r="F108" s="17">
        <v>59627.04363</v>
      </c>
      <c r="G108" s="18">
        <v>7482.5856000000013</v>
      </c>
      <c r="H108" s="18">
        <v>0</v>
      </c>
      <c r="I108" s="18">
        <v>0</v>
      </c>
      <c r="J108" s="18">
        <v>0</v>
      </c>
      <c r="K108" s="18">
        <v>0</v>
      </c>
      <c r="L108" s="18">
        <v>0</v>
      </c>
      <c r="M108" s="18">
        <v>0</v>
      </c>
      <c r="N108" s="18">
        <v>0</v>
      </c>
      <c r="O108" s="18">
        <v>0</v>
      </c>
      <c r="P108" s="18">
        <v>0</v>
      </c>
      <c r="Q108" s="18">
        <v>0</v>
      </c>
      <c r="R108" s="18">
        <v>0</v>
      </c>
      <c r="S108" s="29">
        <v>92544.405345000006</v>
      </c>
      <c r="T108" s="18">
        <v>20289.400000000001</v>
      </c>
      <c r="U108" s="18">
        <v>69653.409542083333</v>
      </c>
    </row>
    <row r="109" spans="1:21" ht="21" customHeight="1" x14ac:dyDescent="0.25">
      <c r="A109" s="14" t="s">
        <v>129</v>
      </c>
      <c r="B109" s="15" t="s">
        <v>50</v>
      </c>
      <c r="C109" s="16" t="s">
        <v>51</v>
      </c>
      <c r="D109" s="17">
        <v>11101.594789131264</v>
      </c>
      <c r="E109" s="17">
        <v>12490.615155797932</v>
      </c>
      <c r="F109" s="17">
        <v>11702.5272</v>
      </c>
      <c r="G109" s="18">
        <v>5630.1264000000001</v>
      </c>
      <c r="H109" s="18">
        <v>0</v>
      </c>
      <c r="I109" s="18">
        <v>0</v>
      </c>
      <c r="J109" s="18">
        <v>0</v>
      </c>
      <c r="K109" s="18">
        <v>0</v>
      </c>
      <c r="L109" s="18">
        <v>0</v>
      </c>
      <c r="M109" s="18">
        <v>0</v>
      </c>
      <c r="N109" s="18">
        <v>0</v>
      </c>
      <c r="O109" s="18">
        <v>0</v>
      </c>
      <c r="P109" s="18">
        <v>0</v>
      </c>
      <c r="Q109" s="18">
        <v>0</v>
      </c>
      <c r="R109" s="18">
        <v>0</v>
      </c>
      <c r="S109" s="29">
        <v>18961.004399999998</v>
      </c>
      <c r="T109" s="18">
        <v>20289.400000000001</v>
      </c>
      <c r="U109" s="18">
        <v>15442.571433333336</v>
      </c>
    </row>
    <row r="110" spans="1:21" ht="21" customHeight="1" x14ac:dyDescent="0.25">
      <c r="A110" s="14" t="s">
        <v>129</v>
      </c>
      <c r="B110" s="15" t="s">
        <v>375</v>
      </c>
      <c r="C110" s="16" t="s">
        <v>61</v>
      </c>
      <c r="D110" s="17">
        <v>13850.521640526071</v>
      </c>
      <c r="E110" s="17">
        <v>15819.701265483835</v>
      </c>
      <c r="F110" s="17">
        <v>16229.709329568977</v>
      </c>
      <c r="G110" s="18">
        <v>19006.522268879889</v>
      </c>
      <c r="H110" s="18">
        <v>6644.04</v>
      </c>
      <c r="I110" s="18">
        <v>20273.623753471882</v>
      </c>
      <c r="J110" s="18">
        <v>1772.4780900000001</v>
      </c>
      <c r="K110" s="18">
        <v>2111.8358076533209</v>
      </c>
      <c r="L110" s="18">
        <v>3801.3044537759779</v>
      </c>
      <c r="M110" s="18">
        <v>0</v>
      </c>
      <c r="N110" s="18">
        <v>10559.179038266604</v>
      </c>
      <c r="O110" s="18">
        <v>2040.05</v>
      </c>
      <c r="P110" s="18">
        <v>873.01</v>
      </c>
      <c r="Q110" s="18">
        <v>600.01</v>
      </c>
      <c r="R110" s="18">
        <v>2111.8358076533209</v>
      </c>
      <c r="S110" s="29">
        <v>27453.865499493171</v>
      </c>
      <c r="T110" s="18">
        <v>20289.400000000001</v>
      </c>
      <c r="U110" s="18">
        <v>26024.472222835157</v>
      </c>
    </row>
    <row r="111" spans="1:21" ht="21" customHeight="1" x14ac:dyDescent="0.25">
      <c r="A111" s="14" t="s">
        <v>130</v>
      </c>
      <c r="B111" s="15" t="s">
        <v>50</v>
      </c>
      <c r="C111" s="16" t="s">
        <v>56</v>
      </c>
      <c r="D111" s="17">
        <v>20839.910958842345</v>
      </c>
      <c r="E111" s="17">
        <v>23344.375776217345</v>
      </c>
      <c r="F111" s="17">
        <v>24115.713490999995</v>
      </c>
      <c r="G111" s="18">
        <v>5706.1000079999994</v>
      </c>
      <c r="H111" s="18">
        <v>0</v>
      </c>
      <c r="I111" s="18">
        <v>0</v>
      </c>
      <c r="J111" s="18">
        <v>0</v>
      </c>
      <c r="K111" s="18">
        <v>0</v>
      </c>
      <c r="L111" s="18">
        <v>0</v>
      </c>
      <c r="M111" s="18">
        <v>0</v>
      </c>
      <c r="N111" s="18">
        <v>0</v>
      </c>
      <c r="O111" s="18">
        <v>0</v>
      </c>
      <c r="P111" s="18">
        <v>0</v>
      </c>
      <c r="Q111" s="18">
        <v>0</v>
      </c>
      <c r="R111" s="18">
        <v>0</v>
      </c>
      <c r="S111" s="29">
        <v>37798.407808499993</v>
      </c>
      <c r="T111" s="18">
        <v>20289.400000000001</v>
      </c>
      <c r="U111" s="18">
        <v>29431.872475708326</v>
      </c>
    </row>
    <row r="112" spans="1:21" ht="21" customHeight="1" x14ac:dyDescent="0.25">
      <c r="A112" s="14" t="s">
        <v>131</v>
      </c>
      <c r="B112" s="15" t="s">
        <v>50</v>
      </c>
      <c r="C112" s="16" t="s">
        <v>51</v>
      </c>
      <c r="D112" s="17">
        <v>10441.592539738111</v>
      </c>
      <c r="E112" s="17">
        <v>11661.72793973811</v>
      </c>
      <c r="F112" s="17">
        <v>10761.331999999999</v>
      </c>
      <c r="G112" s="18">
        <v>4209.8112000000001</v>
      </c>
      <c r="H112" s="18">
        <v>0</v>
      </c>
      <c r="I112" s="18">
        <v>0</v>
      </c>
      <c r="J112" s="18">
        <v>0</v>
      </c>
      <c r="K112" s="18">
        <v>0</v>
      </c>
      <c r="L112" s="18">
        <v>0</v>
      </c>
      <c r="M112" s="18">
        <v>0</v>
      </c>
      <c r="N112" s="18">
        <v>0</v>
      </c>
      <c r="O112" s="18">
        <v>0</v>
      </c>
      <c r="P112" s="18">
        <v>0</v>
      </c>
      <c r="Q112" s="18">
        <v>0</v>
      </c>
      <c r="R112" s="18">
        <v>0</v>
      </c>
      <c r="S112" s="29">
        <v>16602.334799999997</v>
      </c>
      <c r="T112" s="18">
        <v>20289.400000000001</v>
      </c>
      <c r="U112" s="18">
        <v>14186.460833333333</v>
      </c>
    </row>
    <row r="113" spans="1:21" ht="21" customHeight="1" x14ac:dyDescent="0.25">
      <c r="A113" s="14" t="s">
        <v>132</v>
      </c>
      <c r="B113" s="15" t="s">
        <v>50</v>
      </c>
      <c r="C113" s="16" t="s">
        <v>51</v>
      </c>
      <c r="D113" s="17">
        <v>7643.5944587773956</v>
      </c>
      <c r="E113" s="17">
        <v>8548.2640987773957</v>
      </c>
      <c r="F113" s="17">
        <v>7884.2800000000007</v>
      </c>
      <c r="G113" s="18">
        <v>3578.3395200000009</v>
      </c>
      <c r="H113" s="18">
        <v>0</v>
      </c>
      <c r="I113" s="18">
        <v>0</v>
      </c>
      <c r="J113" s="18">
        <v>0</v>
      </c>
      <c r="K113" s="18">
        <v>0</v>
      </c>
      <c r="L113" s="18">
        <v>0</v>
      </c>
      <c r="M113" s="18">
        <v>0</v>
      </c>
      <c r="N113" s="18">
        <v>0</v>
      </c>
      <c r="O113" s="18">
        <v>0</v>
      </c>
      <c r="P113" s="18">
        <v>0</v>
      </c>
      <c r="Q113" s="18">
        <v>0</v>
      </c>
      <c r="R113" s="18">
        <v>0</v>
      </c>
      <c r="S113" s="29">
        <v>11865.775680000001</v>
      </c>
      <c r="T113" s="18">
        <v>20289.400000000001</v>
      </c>
      <c r="U113" s="18">
        <v>10862.072933333335</v>
      </c>
    </row>
    <row r="114" spans="1:21" ht="21" customHeight="1" x14ac:dyDescent="0.25">
      <c r="A114" s="14" t="s">
        <v>133</v>
      </c>
      <c r="B114" s="15" t="s">
        <v>50</v>
      </c>
      <c r="C114" s="16" t="s">
        <v>51</v>
      </c>
      <c r="D114" s="17">
        <v>5459.6019778166792</v>
      </c>
      <c r="E114" s="17">
        <v>6106.6123911500126</v>
      </c>
      <c r="F114" s="17">
        <v>5657.8136000000004</v>
      </c>
      <c r="G114" s="18">
        <v>2946.8678399999999</v>
      </c>
      <c r="H114" s="18">
        <v>0</v>
      </c>
      <c r="I114" s="18">
        <v>0</v>
      </c>
      <c r="J114" s="18">
        <v>0</v>
      </c>
      <c r="K114" s="18">
        <v>0</v>
      </c>
      <c r="L114" s="18">
        <v>0</v>
      </c>
      <c r="M114" s="18">
        <v>0</v>
      </c>
      <c r="N114" s="18">
        <v>0</v>
      </c>
      <c r="O114" s="18">
        <v>0</v>
      </c>
      <c r="P114" s="18">
        <v>0</v>
      </c>
      <c r="Q114" s="18">
        <v>0</v>
      </c>
      <c r="R114" s="18">
        <v>0</v>
      </c>
      <c r="S114" s="29">
        <v>8105.0949599999994</v>
      </c>
      <c r="T114" s="18">
        <v>20289.400000000001</v>
      </c>
      <c r="U114" s="18">
        <v>8269.5938333333343</v>
      </c>
    </row>
    <row r="115" spans="1:21" ht="21" customHeight="1" x14ac:dyDescent="0.25">
      <c r="A115" s="14" t="s">
        <v>134</v>
      </c>
      <c r="B115" s="15" t="s">
        <v>50</v>
      </c>
      <c r="C115" s="16" t="s">
        <v>128</v>
      </c>
      <c r="D115" s="17">
        <v>46372.417993933028</v>
      </c>
      <c r="E115" s="17">
        <v>51995.451989349691</v>
      </c>
      <c r="F115" s="17">
        <v>59627.04623</v>
      </c>
      <c r="G115" s="18">
        <v>8534.8336499999987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18">
        <v>0</v>
      </c>
      <c r="N115" s="18">
        <v>0</v>
      </c>
      <c r="O115" s="18">
        <v>0</v>
      </c>
      <c r="P115" s="18">
        <v>0</v>
      </c>
      <c r="Q115" s="18">
        <v>0</v>
      </c>
      <c r="R115" s="18">
        <v>0</v>
      </c>
      <c r="S115" s="29">
        <v>93245.907944999999</v>
      </c>
      <c r="T115" s="18">
        <v>20289.400000000001</v>
      </c>
      <c r="U115" s="18">
        <v>69799.558029583335</v>
      </c>
    </row>
    <row r="116" spans="1:21" ht="21" customHeight="1" x14ac:dyDescent="0.25">
      <c r="A116" s="14" t="s">
        <v>135</v>
      </c>
      <c r="B116" s="15" t="s">
        <v>50</v>
      </c>
      <c r="C116" s="16" t="s">
        <v>56</v>
      </c>
      <c r="D116" s="17">
        <v>20875.806206137084</v>
      </c>
      <c r="E116" s="17">
        <v>23358.593513678748</v>
      </c>
      <c r="F116" s="17">
        <v>24115.713490999995</v>
      </c>
      <c r="G116" s="18">
        <v>5449.264056</v>
      </c>
      <c r="H116" s="18">
        <v>0</v>
      </c>
      <c r="I116" s="18">
        <v>0</v>
      </c>
      <c r="J116" s="18">
        <v>0</v>
      </c>
      <c r="K116" s="18">
        <v>0</v>
      </c>
      <c r="L116" s="18">
        <v>0</v>
      </c>
      <c r="M116" s="18">
        <v>0</v>
      </c>
      <c r="N116" s="18">
        <v>0</v>
      </c>
      <c r="O116" s="18">
        <v>0</v>
      </c>
      <c r="P116" s="18">
        <v>0</v>
      </c>
      <c r="Q116" s="18">
        <v>0</v>
      </c>
      <c r="R116" s="18">
        <v>0</v>
      </c>
      <c r="S116" s="29">
        <v>37496.437690499988</v>
      </c>
      <c r="T116" s="18">
        <v>20289.400000000001</v>
      </c>
      <c r="U116" s="18">
        <v>29385.305303208326</v>
      </c>
    </row>
    <row r="117" spans="1:21" ht="21" customHeight="1" x14ac:dyDescent="0.25">
      <c r="A117" s="14" t="s">
        <v>136</v>
      </c>
      <c r="B117" s="15" t="s">
        <v>50</v>
      </c>
      <c r="C117" s="16" t="s">
        <v>56</v>
      </c>
      <c r="D117" s="17">
        <v>17200.159616272475</v>
      </c>
      <c r="E117" s="17">
        <v>19256.280918616809</v>
      </c>
      <c r="F117" s="17">
        <v>19415.835347</v>
      </c>
      <c r="G117" s="18">
        <v>5146.691786448052</v>
      </c>
      <c r="H117" s="18">
        <v>0</v>
      </c>
      <c r="I117" s="18">
        <v>0</v>
      </c>
      <c r="J117" s="18">
        <v>0</v>
      </c>
      <c r="K117" s="18">
        <v>0</v>
      </c>
      <c r="L117" s="18">
        <v>0</v>
      </c>
      <c r="M117" s="18">
        <v>0</v>
      </c>
      <c r="N117" s="18">
        <v>0</v>
      </c>
      <c r="O117" s="18">
        <v>0</v>
      </c>
      <c r="P117" s="18">
        <v>0</v>
      </c>
      <c r="Q117" s="18">
        <v>0</v>
      </c>
      <c r="R117" s="18">
        <v>0</v>
      </c>
      <c r="S117" s="29">
        <v>30244.90562813203</v>
      </c>
      <c r="T117" s="18">
        <v>20289.400000000001</v>
      </c>
      <c r="U117" s="18">
        <v>24055.918464881677</v>
      </c>
    </row>
    <row r="118" spans="1:21" ht="21" customHeight="1" x14ac:dyDescent="0.25">
      <c r="A118" s="14" t="s">
        <v>137</v>
      </c>
      <c r="B118" s="15" t="s">
        <v>50</v>
      </c>
      <c r="C118" s="16" t="s">
        <v>56</v>
      </c>
      <c r="D118" s="17">
        <v>23654.1530191575</v>
      </c>
      <c r="E118" s="17">
        <v>26395.6091316575</v>
      </c>
      <c r="F118" s="17">
        <v>27630.449999999997</v>
      </c>
      <c r="G118" s="18">
        <v>4727.7503999999999</v>
      </c>
      <c r="H118" s="18">
        <v>0</v>
      </c>
      <c r="I118" s="18">
        <v>0</v>
      </c>
      <c r="J118" s="18">
        <v>0</v>
      </c>
      <c r="K118" s="18">
        <v>0</v>
      </c>
      <c r="L118" s="18">
        <v>0</v>
      </c>
      <c r="M118" s="18">
        <v>0</v>
      </c>
      <c r="N118" s="18">
        <v>0</v>
      </c>
      <c r="O118" s="18">
        <v>0</v>
      </c>
      <c r="P118" s="18">
        <v>0</v>
      </c>
      <c r="Q118" s="18">
        <v>0</v>
      </c>
      <c r="R118" s="18">
        <v>0</v>
      </c>
      <c r="S118" s="29">
        <v>42287.533349999998</v>
      </c>
      <c r="T118" s="18">
        <v>20289.400000000001</v>
      </c>
      <c r="U118" s="18">
        <v>33239.173645833333</v>
      </c>
    </row>
    <row r="119" spans="1:21" ht="21" customHeight="1" x14ac:dyDescent="0.25">
      <c r="A119" s="26" t="s">
        <v>138</v>
      </c>
      <c r="B119" s="15" t="s">
        <v>50</v>
      </c>
      <c r="C119" s="16" t="s">
        <v>56</v>
      </c>
      <c r="D119" s="17">
        <v>15994.216401277441</v>
      </c>
      <c r="E119" s="17">
        <v>17869.705580944108</v>
      </c>
      <c r="F119" s="17">
        <v>17818.418104</v>
      </c>
      <c r="G119" s="18">
        <v>4422.7440000000006</v>
      </c>
      <c r="H119" s="18">
        <v>0</v>
      </c>
      <c r="I119" s="18">
        <v>0</v>
      </c>
      <c r="J119" s="18">
        <v>0</v>
      </c>
      <c r="K119" s="18">
        <v>0</v>
      </c>
      <c r="L119" s="18">
        <v>0</v>
      </c>
      <c r="M119" s="18">
        <v>0</v>
      </c>
      <c r="N119" s="18">
        <v>0</v>
      </c>
      <c r="O119" s="18">
        <v>0</v>
      </c>
      <c r="P119" s="18">
        <v>0</v>
      </c>
      <c r="Q119" s="18">
        <v>0</v>
      </c>
      <c r="R119" s="18">
        <v>0</v>
      </c>
      <c r="S119" s="29">
        <v>27355.200155999999</v>
      </c>
      <c r="T119" s="18">
        <v>20289.400000000001</v>
      </c>
      <c r="U119" s="18">
        <v>22157.363450333334</v>
      </c>
    </row>
    <row r="120" spans="1:21" ht="21" customHeight="1" x14ac:dyDescent="0.25">
      <c r="A120" s="26" t="s">
        <v>139</v>
      </c>
      <c r="B120" s="15" t="s">
        <v>50</v>
      </c>
      <c r="C120" s="16" t="s">
        <v>56</v>
      </c>
      <c r="D120" s="17">
        <v>14564.239667851205</v>
      </c>
      <c r="E120" s="17">
        <v>16260.106139851205</v>
      </c>
      <c r="F120" s="17">
        <v>15972.211440000001</v>
      </c>
      <c r="G120" s="18">
        <v>4097.3002559999995</v>
      </c>
      <c r="H120" s="18">
        <v>0</v>
      </c>
      <c r="I120" s="18">
        <v>0</v>
      </c>
      <c r="J120" s="18">
        <v>0</v>
      </c>
      <c r="K120" s="18">
        <v>0</v>
      </c>
      <c r="L120" s="18">
        <v>0</v>
      </c>
      <c r="M120" s="18">
        <v>0</v>
      </c>
      <c r="N120" s="18">
        <v>0</v>
      </c>
      <c r="O120" s="18">
        <v>0</v>
      </c>
      <c r="P120" s="18">
        <v>0</v>
      </c>
      <c r="Q120" s="18">
        <v>0</v>
      </c>
      <c r="R120" s="18">
        <v>0</v>
      </c>
      <c r="S120" s="29">
        <v>24368.927664000003</v>
      </c>
      <c r="T120" s="18">
        <v>20289.400000000001</v>
      </c>
      <c r="U120" s="18">
        <v>20035.180433333335</v>
      </c>
    </row>
    <row r="121" spans="1:21" ht="21" customHeight="1" x14ac:dyDescent="0.25">
      <c r="A121" s="14" t="s">
        <v>140</v>
      </c>
      <c r="B121" s="15" t="s">
        <v>50</v>
      </c>
      <c r="C121" s="16" t="s">
        <v>56</v>
      </c>
      <c r="D121" s="17">
        <v>14511.834695274774</v>
      </c>
      <c r="E121" s="17">
        <v>16250.962221592108</v>
      </c>
      <c r="F121" s="17">
        <v>15972.186000000002</v>
      </c>
      <c r="G121" s="18">
        <v>4876.0414737120027</v>
      </c>
      <c r="H121" s="18">
        <v>0</v>
      </c>
      <c r="I121" s="18">
        <v>0</v>
      </c>
      <c r="J121" s="18">
        <v>0</v>
      </c>
      <c r="K121" s="18">
        <v>0</v>
      </c>
      <c r="L121" s="18">
        <v>0</v>
      </c>
      <c r="M121" s="18">
        <v>0</v>
      </c>
      <c r="N121" s="18">
        <v>0</v>
      </c>
      <c r="O121" s="18">
        <v>0</v>
      </c>
      <c r="P121" s="18">
        <v>0</v>
      </c>
      <c r="Q121" s="18">
        <v>0</v>
      </c>
      <c r="R121" s="18">
        <v>0</v>
      </c>
      <c r="S121" s="29">
        <v>24888.050315808006</v>
      </c>
      <c r="T121" s="18">
        <v>20289.400000000001</v>
      </c>
      <c r="U121" s="18">
        <v>20143.310315793336</v>
      </c>
    </row>
    <row r="122" spans="1:21" ht="21" customHeight="1" x14ac:dyDescent="0.25">
      <c r="A122" s="14" t="s">
        <v>141</v>
      </c>
      <c r="B122" s="15" t="s">
        <v>50</v>
      </c>
      <c r="C122" s="16" t="s">
        <v>56</v>
      </c>
      <c r="D122" s="17">
        <v>11863.810591221103</v>
      </c>
      <c r="E122" s="17">
        <v>13256.210409708578</v>
      </c>
      <c r="F122" s="17">
        <v>12450.759999999998</v>
      </c>
      <c r="G122" s="18">
        <v>4374.3912327745329</v>
      </c>
      <c r="H122" s="18">
        <v>0</v>
      </c>
      <c r="I122" s="18">
        <v>0</v>
      </c>
      <c r="J122" s="18">
        <v>0</v>
      </c>
      <c r="K122" s="18">
        <v>0</v>
      </c>
      <c r="L122" s="18">
        <v>0</v>
      </c>
      <c r="M122" s="18">
        <v>0</v>
      </c>
      <c r="N122" s="18">
        <v>0</v>
      </c>
      <c r="O122" s="18">
        <v>0</v>
      </c>
      <c r="P122" s="18">
        <v>0</v>
      </c>
      <c r="Q122" s="18">
        <v>0</v>
      </c>
      <c r="R122" s="18">
        <v>0</v>
      </c>
      <c r="S122" s="29">
        <v>19271.477821849687</v>
      </c>
      <c r="T122" s="18">
        <v>20289.400000000001</v>
      </c>
      <c r="U122" s="18">
        <v>16112.032421218684</v>
      </c>
    </row>
    <row r="123" spans="1:21" ht="21" customHeight="1" x14ac:dyDescent="0.25">
      <c r="A123" s="27" t="s">
        <v>142</v>
      </c>
      <c r="B123" s="15" t="s">
        <v>50</v>
      </c>
      <c r="C123" s="21" t="s">
        <v>121</v>
      </c>
      <c r="D123" s="17">
        <v>28780.333556490037</v>
      </c>
      <c r="E123" s="17">
        <v>32253.995238507538</v>
      </c>
      <c r="F123" s="17">
        <v>34531.014464100001</v>
      </c>
      <c r="G123" s="18">
        <v>7945.6830314400004</v>
      </c>
      <c r="H123" s="18">
        <v>0</v>
      </c>
      <c r="I123" s="18">
        <v>0</v>
      </c>
      <c r="J123" s="18">
        <v>0</v>
      </c>
      <c r="K123" s="18">
        <v>0</v>
      </c>
      <c r="L123" s="18">
        <v>0</v>
      </c>
      <c r="M123" s="18">
        <v>0</v>
      </c>
      <c r="N123" s="18">
        <v>0</v>
      </c>
      <c r="O123" s="18">
        <v>0</v>
      </c>
      <c r="P123" s="18">
        <v>0</v>
      </c>
      <c r="Q123" s="18">
        <v>0</v>
      </c>
      <c r="R123" s="18">
        <v>0</v>
      </c>
      <c r="S123" s="29">
        <v>54368.750184210003</v>
      </c>
      <c r="T123" s="18">
        <v>20289.400000000001</v>
      </c>
      <c r="U123" s="18">
        <v>41414.667232070839</v>
      </c>
    </row>
    <row r="124" spans="1:21" ht="21" customHeight="1" x14ac:dyDescent="0.25">
      <c r="A124" s="25" t="s">
        <v>143</v>
      </c>
      <c r="B124" s="15" t="s">
        <v>50</v>
      </c>
      <c r="C124" s="21" t="s">
        <v>121</v>
      </c>
      <c r="D124" s="17">
        <v>17630.148720938243</v>
      </c>
      <c r="E124" s="17">
        <v>19764.837554271577</v>
      </c>
      <c r="F124" s="17">
        <v>19900.16</v>
      </c>
      <c r="G124" s="18">
        <v>7157.5740000000014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18">
        <v>0</v>
      </c>
      <c r="N124" s="18">
        <v>0</v>
      </c>
      <c r="O124" s="18">
        <v>0</v>
      </c>
      <c r="P124" s="18">
        <v>0</v>
      </c>
      <c r="Q124" s="18">
        <v>0</v>
      </c>
      <c r="R124" s="18">
        <v>0</v>
      </c>
      <c r="S124" s="29">
        <v>31017.246000000003</v>
      </c>
      <c r="T124" s="18">
        <v>20289.400000000001</v>
      </c>
      <c r="U124" s="18">
        <v>24772.178333333333</v>
      </c>
    </row>
    <row r="125" spans="1:21" ht="21" customHeight="1" x14ac:dyDescent="0.25">
      <c r="A125" s="14" t="s">
        <v>144</v>
      </c>
      <c r="B125" s="15" t="s">
        <v>50</v>
      </c>
      <c r="C125" s="16" t="s">
        <v>80</v>
      </c>
      <c r="D125" s="17">
        <v>35791.102978495459</v>
      </c>
      <c r="E125" s="17">
        <v>39992.912395578795</v>
      </c>
      <c r="F125" s="17">
        <v>44247.286229999998</v>
      </c>
      <c r="G125" s="18">
        <v>5791.7462400000004</v>
      </c>
      <c r="H125" s="18">
        <v>0</v>
      </c>
      <c r="I125" s="18">
        <v>0</v>
      </c>
      <c r="J125" s="18">
        <v>0</v>
      </c>
      <c r="K125" s="18">
        <v>0</v>
      </c>
      <c r="L125" s="18">
        <v>0</v>
      </c>
      <c r="M125" s="18">
        <v>0</v>
      </c>
      <c r="N125" s="18">
        <v>0</v>
      </c>
      <c r="O125" s="18">
        <v>0</v>
      </c>
      <c r="P125" s="18">
        <v>0</v>
      </c>
      <c r="Q125" s="18">
        <v>0</v>
      </c>
      <c r="R125" s="18">
        <v>0</v>
      </c>
      <c r="S125" s="29">
        <v>68347.543005</v>
      </c>
      <c r="T125" s="18">
        <v>20289.400000000001</v>
      </c>
      <c r="U125" s="18">
        <v>52116.343667083333</v>
      </c>
    </row>
    <row r="126" spans="1:21" ht="21" customHeight="1" x14ac:dyDescent="0.25">
      <c r="A126" s="14" t="s">
        <v>145</v>
      </c>
      <c r="B126" s="15" t="s">
        <v>50</v>
      </c>
      <c r="C126" s="16" t="s">
        <v>80</v>
      </c>
      <c r="D126" s="17">
        <v>33560.681461744905</v>
      </c>
      <c r="E126" s="17">
        <v>37471.971858732606</v>
      </c>
      <c r="F126" s="17">
        <v>41019.130109999998</v>
      </c>
      <c r="G126" s="18">
        <v>5356.2151482786712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18">
        <v>0</v>
      </c>
      <c r="N126" s="18">
        <v>0</v>
      </c>
      <c r="O126" s="18">
        <v>0</v>
      </c>
      <c r="P126" s="18">
        <v>0</v>
      </c>
      <c r="Q126" s="18">
        <v>0</v>
      </c>
      <c r="R126" s="18">
        <v>0</v>
      </c>
      <c r="S126" s="29">
        <v>63214.954763852453</v>
      </c>
      <c r="T126" s="18">
        <v>20289.400000000001</v>
      </c>
      <c r="U126" s="18">
        <v>48424.177602677599</v>
      </c>
    </row>
    <row r="127" spans="1:21" ht="21" customHeight="1" x14ac:dyDescent="0.25">
      <c r="A127" s="14" t="s">
        <v>146</v>
      </c>
      <c r="B127" s="15" t="s">
        <v>50</v>
      </c>
      <c r="C127" s="16" t="s">
        <v>80</v>
      </c>
      <c r="D127" s="17">
        <v>31965.72801460616</v>
      </c>
      <c r="E127" s="17">
        <v>35670.774720667585</v>
      </c>
      <c r="F127" s="17">
        <v>38712.981300000007</v>
      </c>
      <c r="G127" s="18">
        <v>5068.4535341056508</v>
      </c>
      <c r="H127" s="18">
        <v>0</v>
      </c>
      <c r="I127" s="18">
        <v>0</v>
      </c>
      <c r="J127" s="18">
        <v>0</v>
      </c>
      <c r="K127" s="18">
        <v>0</v>
      </c>
      <c r="L127" s="18">
        <v>0</v>
      </c>
      <c r="M127" s="18">
        <v>0</v>
      </c>
      <c r="N127" s="18">
        <v>0</v>
      </c>
      <c r="O127" s="18">
        <v>0</v>
      </c>
      <c r="P127" s="18">
        <v>0</v>
      </c>
      <c r="Q127" s="18">
        <v>0</v>
      </c>
      <c r="R127" s="18">
        <v>0</v>
      </c>
      <c r="S127" s="29">
        <v>59563.890472737105</v>
      </c>
      <c r="T127" s="18">
        <v>20289.400000000001</v>
      </c>
      <c r="U127" s="18">
        <v>45789.793300570243</v>
      </c>
    </row>
    <row r="128" spans="1:21" ht="21" customHeight="1" x14ac:dyDescent="0.25">
      <c r="A128" s="14" t="s">
        <v>147</v>
      </c>
      <c r="B128" s="15" t="s">
        <v>50</v>
      </c>
      <c r="C128" s="16" t="s">
        <v>80</v>
      </c>
      <c r="D128" s="17">
        <v>25769.135259691735</v>
      </c>
      <c r="E128" s="17">
        <v>28767.502112824779</v>
      </c>
      <c r="F128" s="17">
        <v>30469.836909999998</v>
      </c>
      <c r="G128" s="18">
        <v>4598.1771338948001</v>
      </c>
      <c r="H128" s="18">
        <v>0</v>
      </c>
      <c r="I128" s="18">
        <v>0</v>
      </c>
      <c r="J128" s="18">
        <v>0</v>
      </c>
      <c r="K128" s="18">
        <v>0</v>
      </c>
      <c r="L128" s="18">
        <v>0</v>
      </c>
      <c r="M128" s="18">
        <v>0</v>
      </c>
      <c r="N128" s="18">
        <v>0</v>
      </c>
      <c r="O128" s="18">
        <v>0</v>
      </c>
      <c r="P128" s="18">
        <v>0</v>
      </c>
      <c r="Q128" s="18">
        <v>0</v>
      </c>
      <c r="R128" s="18">
        <v>0</v>
      </c>
      <c r="S128" s="29">
        <v>46876.682237596535</v>
      </c>
      <c r="T128" s="18">
        <v>20289.400000000001</v>
      </c>
      <c r="U128" s="18">
        <v>36450.191857624282</v>
      </c>
    </row>
    <row r="129" spans="1:21" ht="21" customHeight="1" x14ac:dyDescent="0.25">
      <c r="A129" s="14" t="s">
        <v>148</v>
      </c>
      <c r="B129" s="15" t="s">
        <v>50</v>
      </c>
      <c r="C129" s="16" t="s">
        <v>128</v>
      </c>
      <c r="D129" s="17">
        <v>46442.109216617595</v>
      </c>
      <c r="E129" s="17">
        <v>52056.006337034261</v>
      </c>
      <c r="F129" s="17">
        <v>59627.04363</v>
      </c>
      <c r="G129" s="18">
        <v>8805.51</v>
      </c>
      <c r="H129" s="18">
        <v>0</v>
      </c>
      <c r="I129" s="18">
        <v>0</v>
      </c>
      <c r="J129" s="18">
        <v>0</v>
      </c>
      <c r="K129" s="18">
        <v>0</v>
      </c>
      <c r="L129" s="18">
        <v>0</v>
      </c>
      <c r="M129" s="18">
        <v>0</v>
      </c>
      <c r="N129" s="18">
        <v>0</v>
      </c>
      <c r="O129" s="18">
        <v>0</v>
      </c>
      <c r="P129" s="18">
        <v>0</v>
      </c>
      <c r="Q129" s="18">
        <v>0</v>
      </c>
      <c r="R129" s="18">
        <v>0</v>
      </c>
      <c r="S129" s="29">
        <v>92986.835445000004</v>
      </c>
      <c r="T129" s="18">
        <v>20289.400000000001</v>
      </c>
      <c r="U129" s="18">
        <v>69800.522417083339</v>
      </c>
    </row>
    <row r="130" spans="1:21" ht="21" customHeight="1" x14ac:dyDescent="0.25">
      <c r="A130" s="14" t="s">
        <v>149</v>
      </c>
      <c r="B130" s="15" t="s">
        <v>50</v>
      </c>
      <c r="C130" s="16" t="s">
        <v>80</v>
      </c>
      <c r="D130" s="17">
        <v>32905.313560218994</v>
      </c>
      <c r="E130" s="17">
        <v>36711.675081552326</v>
      </c>
      <c r="F130" s="17">
        <v>40022.079720000002</v>
      </c>
      <c r="G130" s="18">
        <v>5060.3192640000007</v>
      </c>
      <c r="H130" s="18">
        <v>0</v>
      </c>
      <c r="I130" s="18">
        <v>0</v>
      </c>
      <c r="J130" s="18">
        <v>0</v>
      </c>
      <c r="K130" s="18">
        <v>0</v>
      </c>
      <c r="L130" s="18">
        <v>0</v>
      </c>
      <c r="M130" s="18">
        <v>0</v>
      </c>
      <c r="N130" s="18">
        <v>0</v>
      </c>
      <c r="O130" s="18">
        <v>0</v>
      </c>
      <c r="P130" s="18">
        <v>0</v>
      </c>
      <c r="Q130" s="18">
        <v>0</v>
      </c>
      <c r="R130" s="18">
        <v>0</v>
      </c>
      <c r="S130" s="29">
        <v>61408.778256000005</v>
      </c>
      <c r="T130" s="18">
        <v>20289.400000000001</v>
      </c>
      <c r="U130" s="18">
        <v>47251.95451333333</v>
      </c>
    </row>
    <row r="131" spans="1:21" ht="21" customHeight="1" x14ac:dyDescent="0.25">
      <c r="A131" s="14" t="s">
        <v>150</v>
      </c>
      <c r="B131" s="15" t="s">
        <v>50</v>
      </c>
      <c r="C131" s="16" t="s">
        <v>80</v>
      </c>
      <c r="D131" s="17">
        <v>27126.387571801763</v>
      </c>
      <c r="E131" s="17">
        <v>30264.481755635097</v>
      </c>
      <c r="F131" s="17">
        <v>32223.244799999997</v>
      </c>
      <c r="G131" s="18">
        <v>4622.1963839999989</v>
      </c>
      <c r="H131" s="18">
        <v>0</v>
      </c>
      <c r="I131" s="18">
        <v>0</v>
      </c>
      <c r="J131" s="18">
        <v>0</v>
      </c>
      <c r="K131" s="18">
        <v>0</v>
      </c>
      <c r="L131" s="18">
        <v>0</v>
      </c>
      <c r="M131" s="18">
        <v>0</v>
      </c>
      <c r="N131" s="18">
        <v>0</v>
      </c>
      <c r="O131" s="18">
        <v>0</v>
      </c>
      <c r="P131" s="18">
        <v>0</v>
      </c>
      <c r="Q131" s="18">
        <v>0</v>
      </c>
      <c r="R131" s="18">
        <v>0</v>
      </c>
      <c r="S131" s="29">
        <v>49408.93020599999</v>
      </c>
      <c r="T131" s="18">
        <v>20289.400000000001</v>
      </c>
      <c r="U131" s="18">
        <v>38416.622015833331</v>
      </c>
    </row>
    <row r="132" spans="1:21" ht="21" customHeight="1" x14ac:dyDescent="0.25">
      <c r="A132" s="14" t="s">
        <v>151</v>
      </c>
      <c r="B132" s="15" t="s">
        <v>50</v>
      </c>
      <c r="C132" s="16" t="s">
        <v>80</v>
      </c>
      <c r="D132" s="17">
        <v>23976.93946507225</v>
      </c>
      <c r="E132" s="17">
        <v>26802.430182259748</v>
      </c>
      <c r="F132" s="17">
        <v>28130.509977499998</v>
      </c>
      <c r="G132" s="18">
        <v>5366.6499599999997</v>
      </c>
      <c r="H132" s="18">
        <v>0</v>
      </c>
      <c r="I132" s="18">
        <v>0</v>
      </c>
      <c r="J132" s="18">
        <v>0</v>
      </c>
      <c r="K132" s="18">
        <v>0</v>
      </c>
      <c r="L132" s="18">
        <v>0</v>
      </c>
      <c r="M132" s="18">
        <v>0</v>
      </c>
      <c r="N132" s="18">
        <v>0</v>
      </c>
      <c r="O132" s="18">
        <v>0</v>
      </c>
      <c r="P132" s="18">
        <v>0</v>
      </c>
      <c r="Q132" s="18">
        <v>0</v>
      </c>
      <c r="R132" s="18">
        <v>0</v>
      </c>
      <c r="S132" s="29">
        <v>43570.058606250001</v>
      </c>
      <c r="T132" s="18">
        <v>20289.400000000001</v>
      </c>
      <c r="U132" s="18">
        <v>33899.352358020835</v>
      </c>
    </row>
    <row r="133" spans="1:21" ht="21" customHeight="1" x14ac:dyDescent="0.25">
      <c r="A133" s="23" t="s">
        <v>152</v>
      </c>
      <c r="B133" s="15" t="s">
        <v>50</v>
      </c>
      <c r="C133" s="16" t="s">
        <v>56</v>
      </c>
      <c r="D133" s="17">
        <v>23208.388630706409</v>
      </c>
      <c r="E133" s="17">
        <v>25986.047707039743</v>
      </c>
      <c r="F133" s="17">
        <v>27178.047431999999</v>
      </c>
      <c r="G133" s="18">
        <v>5962.9511519999996</v>
      </c>
      <c r="H133" s="18">
        <v>0</v>
      </c>
      <c r="I133" s="18">
        <v>0</v>
      </c>
      <c r="J133" s="18">
        <v>0</v>
      </c>
      <c r="K133" s="18">
        <v>0</v>
      </c>
      <c r="L133" s="18">
        <v>0</v>
      </c>
      <c r="M133" s="18">
        <v>0</v>
      </c>
      <c r="N133" s="18">
        <v>0</v>
      </c>
      <c r="O133" s="18">
        <v>0</v>
      </c>
      <c r="P133" s="18">
        <v>0</v>
      </c>
      <c r="Q133" s="18">
        <v>0</v>
      </c>
      <c r="R133" s="18">
        <v>0</v>
      </c>
      <c r="S133" s="29">
        <v>42538.898915999998</v>
      </c>
      <c r="T133" s="18">
        <v>20289.400000000001</v>
      </c>
      <c r="U133" s="18">
        <v>32910.651604333332</v>
      </c>
    </row>
    <row r="134" spans="1:21" ht="21" customHeight="1" x14ac:dyDescent="0.25">
      <c r="A134" s="14" t="s">
        <v>153</v>
      </c>
      <c r="B134" s="15" t="s">
        <v>50</v>
      </c>
      <c r="C134" s="16" t="s">
        <v>56</v>
      </c>
      <c r="D134" s="17">
        <v>21476.448874835769</v>
      </c>
      <c r="E134" s="17">
        <v>24026.642823602437</v>
      </c>
      <c r="F134" s="17">
        <v>24891.719795999998</v>
      </c>
      <c r="G134" s="18">
        <v>5366.6560367999991</v>
      </c>
      <c r="H134" s="18">
        <v>0</v>
      </c>
      <c r="I134" s="18">
        <v>0</v>
      </c>
      <c r="J134" s="18">
        <v>0</v>
      </c>
      <c r="K134" s="18">
        <v>0</v>
      </c>
      <c r="L134" s="18">
        <v>0</v>
      </c>
      <c r="M134" s="18">
        <v>0</v>
      </c>
      <c r="N134" s="18">
        <v>0</v>
      </c>
      <c r="O134" s="18">
        <v>0</v>
      </c>
      <c r="P134" s="18">
        <v>0</v>
      </c>
      <c r="Q134" s="18">
        <v>0</v>
      </c>
      <c r="R134" s="18">
        <v>0</v>
      </c>
      <c r="S134" s="29">
        <v>38711.877385199994</v>
      </c>
      <c r="T134" s="18">
        <v>20289.400000000001</v>
      </c>
      <c r="U134" s="18">
        <v>30255.714247833337</v>
      </c>
    </row>
    <row r="135" spans="1:21" ht="21" customHeight="1" x14ac:dyDescent="0.25">
      <c r="A135" s="14" t="s">
        <v>154</v>
      </c>
      <c r="B135" s="15" t="s">
        <v>50</v>
      </c>
      <c r="C135" s="16" t="s">
        <v>56</v>
      </c>
      <c r="D135" s="17">
        <v>18780.778896965123</v>
      </c>
      <c r="E135" s="17">
        <v>20996.945607081791</v>
      </c>
      <c r="F135" s="17">
        <v>21412.861937999995</v>
      </c>
      <c r="G135" s="18">
        <v>4770.3609216000004</v>
      </c>
      <c r="H135" s="18">
        <v>0</v>
      </c>
      <c r="I135" s="18">
        <v>0</v>
      </c>
      <c r="J135" s="18">
        <v>0</v>
      </c>
      <c r="K135" s="18">
        <v>0</v>
      </c>
      <c r="L135" s="18">
        <v>0</v>
      </c>
      <c r="M135" s="18">
        <v>0</v>
      </c>
      <c r="N135" s="18">
        <v>0</v>
      </c>
      <c r="O135" s="18">
        <v>0</v>
      </c>
      <c r="P135" s="18">
        <v>0</v>
      </c>
      <c r="Q135" s="18">
        <v>0</v>
      </c>
      <c r="R135" s="18">
        <v>0</v>
      </c>
      <c r="S135" s="29">
        <v>33096.060521399995</v>
      </c>
      <c r="T135" s="18">
        <v>20289.400000000001</v>
      </c>
      <c r="U135" s="18">
        <v>26259.18039158333</v>
      </c>
    </row>
    <row r="136" spans="1:21" ht="21" customHeight="1" x14ac:dyDescent="0.25">
      <c r="A136" s="14" t="s">
        <v>155</v>
      </c>
      <c r="B136" s="15" t="s">
        <v>50</v>
      </c>
      <c r="C136" s="16" t="s">
        <v>56</v>
      </c>
      <c r="D136" s="17">
        <v>15813.255549914844</v>
      </c>
      <c r="E136" s="17">
        <v>17662.117607848177</v>
      </c>
      <c r="F136" s="17">
        <v>17588.101304000003</v>
      </c>
      <c r="G136" s="18">
        <v>4193.8481087999999</v>
      </c>
      <c r="H136" s="18">
        <v>0</v>
      </c>
      <c r="I136" s="18">
        <v>0</v>
      </c>
      <c r="J136" s="18">
        <v>0</v>
      </c>
      <c r="K136" s="18">
        <v>0</v>
      </c>
      <c r="L136" s="18">
        <v>0</v>
      </c>
      <c r="M136" s="18">
        <v>0</v>
      </c>
      <c r="N136" s="18">
        <v>0</v>
      </c>
      <c r="O136" s="18">
        <v>0</v>
      </c>
      <c r="P136" s="18">
        <v>0</v>
      </c>
      <c r="Q136" s="18">
        <v>0</v>
      </c>
      <c r="R136" s="18">
        <v>0</v>
      </c>
      <c r="S136" s="29">
        <v>26964.134695200002</v>
      </c>
      <c r="T136" s="18">
        <v>20289.400000000001</v>
      </c>
      <c r="U136" s="18">
        <v>21875.383204333339</v>
      </c>
    </row>
    <row r="137" spans="1:21" ht="21" customHeight="1" x14ac:dyDescent="0.25">
      <c r="A137" s="14" t="s">
        <v>395</v>
      </c>
      <c r="B137" s="15" t="s">
        <v>375</v>
      </c>
      <c r="C137" s="16" t="s">
        <v>61</v>
      </c>
      <c r="D137" s="17">
        <v>12177.60078446445</v>
      </c>
      <c r="E137" s="17">
        <v>13840.374353723011</v>
      </c>
      <c r="F137" s="17">
        <v>13924.969636465699</v>
      </c>
      <c r="G137" s="18">
        <v>15549.412729224972</v>
      </c>
      <c r="H137" s="18">
        <v>6644.04</v>
      </c>
      <c r="I137" s="18">
        <v>16586.040244506636</v>
      </c>
      <c r="J137" s="18">
        <v>1772.4780900000001</v>
      </c>
      <c r="K137" s="18">
        <v>1727.7125254694415</v>
      </c>
      <c r="L137" s="18">
        <v>3109.8825458449946</v>
      </c>
      <c r="M137" s="18">
        <v>0</v>
      </c>
      <c r="N137" s="18">
        <v>8638.5626273472062</v>
      </c>
      <c r="O137" s="18">
        <v>2040.05</v>
      </c>
      <c r="P137" s="18">
        <v>873.01</v>
      </c>
      <c r="Q137" s="18">
        <v>600.01</v>
      </c>
      <c r="R137" s="18">
        <v>1727.7125254694415</v>
      </c>
      <c r="S137" s="29">
        <v>22460.262831102737</v>
      </c>
      <c r="T137" s="18">
        <v>20289.400000000001</v>
      </c>
      <c r="U137" s="18">
        <v>22426.517479712817</v>
      </c>
    </row>
    <row r="138" spans="1:21" ht="21" customHeight="1" x14ac:dyDescent="0.25">
      <c r="A138" s="25" t="s">
        <v>156</v>
      </c>
      <c r="B138" s="15" t="s">
        <v>50</v>
      </c>
      <c r="C138" s="21" t="s">
        <v>61</v>
      </c>
      <c r="D138" s="17">
        <v>13259.074734559998</v>
      </c>
      <c r="E138" s="17">
        <v>14951.484317893332</v>
      </c>
      <c r="F138" s="17">
        <v>14932.999099999999</v>
      </c>
      <c r="G138" s="18">
        <v>9081</v>
      </c>
      <c r="H138" s="18">
        <v>0</v>
      </c>
      <c r="I138" s="18">
        <v>0</v>
      </c>
      <c r="J138" s="18">
        <v>0</v>
      </c>
      <c r="K138" s="18">
        <v>0</v>
      </c>
      <c r="L138" s="18">
        <v>0</v>
      </c>
      <c r="M138" s="18">
        <v>0</v>
      </c>
      <c r="N138" s="18">
        <v>0</v>
      </c>
      <c r="O138" s="18">
        <v>0</v>
      </c>
      <c r="P138" s="18">
        <v>0</v>
      </c>
      <c r="Q138" s="18">
        <v>0</v>
      </c>
      <c r="R138" s="18">
        <v>0</v>
      </c>
      <c r="S138" s="29">
        <v>23027.655000000002</v>
      </c>
      <c r="T138" s="18">
        <v>20289.400000000001</v>
      </c>
      <c r="U138" s="18">
        <v>19299.503683333332</v>
      </c>
    </row>
    <row r="139" spans="1:21" ht="21" customHeight="1" x14ac:dyDescent="0.25">
      <c r="A139" s="25" t="s">
        <v>157</v>
      </c>
      <c r="B139" s="15" t="s">
        <v>50</v>
      </c>
      <c r="C139" s="21" t="s">
        <v>61</v>
      </c>
      <c r="D139" s="17">
        <v>11424.675607647998</v>
      </c>
      <c r="E139" s="17">
        <v>12796.232690981331</v>
      </c>
      <c r="F139" s="17">
        <v>12622.999099999999</v>
      </c>
      <c r="G139" s="18">
        <v>7264.8</v>
      </c>
      <c r="H139" s="18">
        <v>0</v>
      </c>
      <c r="I139" s="18">
        <v>0</v>
      </c>
      <c r="J139" s="18">
        <v>0</v>
      </c>
      <c r="K139" s="18">
        <v>0</v>
      </c>
      <c r="L139" s="18">
        <v>0</v>
      </c>
      <c r="M139" s="18">
        <v>0</v>
      </c>
      <c r="N139" s="18">
        <v>0</v>
      </c>
      <c r="O139" s="18">
        <v>0</v>
      </c>
      <c r="P139" s="18">
        <v>0</v>
      </c>
      <c r="Q139" s="18">
        <v>0</v>
      </c>
      <c r="R139" s="18">
        <v>0</v>
      </c>
      <c r="S139" s="29">
        <v>18351.855</v>
      </c>
      <c r="T139" s="18">
        <v>20289.400000000001</v>
      </c>
      <c r="U139" s="18">
        <v>16448.503683333332</v>
      </c>
    </row>
    <row r="140" spans="1:21" ht="21" customHeight="1" x14ac:dyDescent="0.25">
      <c r="A140" s="25" t="s">
        <v>158</v>
      </c>
      <c r="B140" s="15" t="s">
        <v>50</v>
      </c>
      <c r="C140" s="21" t="s">
        <v>61</v>
      </c>
      <c r="D140" s="17">
        <v>10490.906507647998</v>
      </c>
      <c r="E140" s="17">
        <v>11772.587340981332</v>
      </c>
      <c r="F140" s="17">
        <v>11689.23</v>
      </c>
      <c r="G140" s="18">
        <v>7264.8</v>
      </c>
      <c r="H140" s="18">
        <v>0</v>
      </c>
      <c r="I140" s="18">
        <v>0</v>
      </c>
      <c r="J140" s="18">
        <v>0</v>
      </c>
      <c r="K140" s="18">
        <v>0</v>
      </c>
      <c r="L140" s="18">
        <v>0</v>
      </c>
      <c r="M140" s="18">
        <v>0</v>
      </c>
      <c r="N140" s="18">
        <v>0</v>
      </c>
      <c r="O140" s="18">
        <v>0</v>
      </c>
      <c r="P140" s="18">
        <v>0</v>
      </c>
      <c r="Q140" s="18">
        <v>0</v>
      </c>
      <c r="R140" s="18">
        <v>0</v>
      </c>
      <c r="S140" s="29">
        <v>16951.2</v>
      </c>
      <c r="T140" s="18">
        <v>20289.400000000001</v>
      </c>
      <c r="U140" s="18">
        <v>15398.013333333334</v>
      </c>
    </row>
    <row r="141" spans="1:21" ht="21" customHeight="1" x14ac:dyDescent="0.25">
      <c r="A141" s="14" t="s">
        <v>159</v>
      </c>
      <c r="B141" s="15" t="s">
        <v>50</v>
      </c>
      <c r="C141" s="16" t="s">
        <v>51</v>
      </c>
      <c r="D141" s="17">
        <v>19859.542601507354</v>
      </c>
      <c r="E141" s="17">
        <v>22163.605433032688</v>
      </c>
      <c r="F141" s="17">
        <v>22729.556497536003</v>
      </c>
      <c r="G141" s="18">
        <v>4428.5748480000002</v>
      </c>
      <c r="H141" s="18">
        <v>0</v>
      </c>
      <c r="I141" s="18">
        <v>0</v>
      </c>
      <c r="J141" s="18">
        <v>0</v>
      </c>
      <c r="K141" s="18">
        <v>0</v>
      </c>
      <c r="L141" s="18">
        <v>0</v>
      </c>
      <c r="M141" s="18">
        <v>0</v>
      </c>
      <c r="N141" s="18">
        <v>0</v>
      </c>
      <c r="O141" s="18">
        <v>0</v>
      </c>
      <c r="P141" s="18">
        <v>0</v>
      </c>
      <c r="Q141" s="18">
        <v>0</v>
      </c>
      <c r="R141" s="18">
        <v>0</v>
      </c>
      <c r="S141" s="29">
        <v>34700.513978304007</v>
      </c>
      <c r="T141" s="18">
        <v>20289.400000000001</v>
      </c>
      <c r="U141" s="18">
        <v>27681.09723306134</v>
      </c>
    </row>
    <row r="142" spans="1:21" ht="21" customHeight="1" x14ac:dyDescent="0.25">
      <c r="A142" s="14" t="s">
        <v>160</v>
      </c>
      <c r="B142" s="15" t="s">
        <v>50</v>
      </c>
      <c r="C142" s="16" t="s">
        <v>51</v>
      </c>
      <c r="D142" s="17">
        <v>17319.80602648576</v>
      </c>
      <c r="E142" s="17">
        <v>19341.283026485758</v>
      </c>
      <c r="F142" s="17">
        <v>19500</v>
      </c>
      <c r="G142" s="18">
        <v>4428.576</v>
      </c>
      <c r="H142" s="18">
        <v>0</v>
      </c>
      <c r="I142" s="18">
        <v>0</v>
      </c>
      <c r="J142" s="18">
        <v>0</v>
      </c>
      <c r="K142" s="18">
        <v>0</v>
      </c>
      <c r="L142" s="18">
        <v>0</v>
      </c>
      <c r="M142" s="18">
        <v>0</v>
      </c>
      <c r="N142" s="18">
        <v>0</v>
      </c>
      <c r="O142" s="18">
        <v>0</v>
      </c>
      <c r="P142" s="18">
        <v>0</v>
      </c>
      <c r="Q142" s="18">
        <v>0</v>
      </c>
      <c r="R142" s="18">
        <v>0</v>
      </c>
      <c r="S142" s="29">
        <v>29856.173999999999</v>
      </c>
      <c r="T142" s="18">
        <v>20289.400000000001</v>
      </c>
      <c r="U142" s="18">
        <v>24047.845833333336</v>
      </c>
    </row>
    <row r="143" spans="1:21" ht="21" customHeight="1" x14ac:dyDescent="0.25">
      <c r="A143" s="14" t="s">
        <v>161</v>
      </c>
      <c r="B143" s="15" t="s">
        <v>50</v>
      </c>
      <c r="C143" s="16" t="s">
        <v>51</v>
      </c>
      <c r="D143" s="17">
        <v>14567.406026485762</v>
      </c>
      <c r="E143" s="17">
        <v>16282.633026485762</v>
      </c>
      <c r="F143" s="17">
        <v>16000</v>
      </c>
      <c r="G143" s="18">
        <v>4428.576</v>
      </c>
      <c r="H143" s="18">
        <v>0</v>
      </c>
      <c r="I143" s="18">
        <v>0</v>
      </c>
      <c r="J143" s="18">
        <v>0</v>
      </c>
      <c r="K143" s="18">
        <v>0</v>
      </c>
      <c r="L143" s="18">
        <v>0</v>
      </c>
      <c r="M143" s="18">
        <v>0</v>
      </c>
      <c r="N143" s="18">
        <v>0</v>
      </c>
      <c r="O143" s="18">
        <v>0</v>
      </c>
      <c r="P143" s="18">
        <v>0</v>
      </c>
      <c r="Q143" s="18">
        <v>0</v>
      </c>
      <c r="R143" s="18">
        <v>0</v>
      </c>
      <c r="S143" s="29">
        <v>24606.173999999999</v>
      </c>
      <c r="T143" s="18">
        <v>20289.400000000001</v>
      </c>
      <c r="U143" s="18">
        <v>20110.345833333333</v>
      </c>
    </row>
    <row r="144" spans="1:21" ht="21" customHeight="1" x14ac:dyDescent="0.25">
      <c r="A144" s="14" t="s">
        <v>162</v>
      </c>
      <c r="B144" s="15" t="s">
        <v>50</v>
      </c>
      <c r="C144" s="16" t="s">
        <v>56</v>
      </c>
      <c r="D144" s="17">
        <v>17214.162881758515</v>
      </c>
      <c r="E144" s="17">
        <v>19253.837794633517</v>
      </c>
      <c r="F144" s="17">
        <v>19415.835346999997</v>
      </c>
      <c r="G144" s="18">
        <v>4764.2567759999993</v>
      </c>
      <c r="H144" s="18">
        <v>0</v>
      </c>
      <c r="I144" s="18">
        <v>0</v>
      </c>
      <c r="J144" s="18">
        <v>0</v>
      </c>
      <c r="K144" s="18">
        <v>0</v>
      </c>
      <c r="L144" s="18">
        <v>0</v>
      </c>
      <c r="M144" s="18">
        <v>0</v>
      </c>
      <c r="N144" s="18">
        <v>0</v>
      </c>
      <c r="O144" s="18">
        <v>0</v>
      </c>
      <c r="P144" s="18">
        <v>0</v>
      </c>
      <c r="Q144" s="18">
        <v>0</v>
      </c>
      <c r="R144" s="18">
        <v>0</v>
      </c>
      <c r="S144" s="29">
        <v>30072.238954500001</v>
      </c>
      <c r="T144" s="18">
        <v>20289.400000000001</v>
      </c>
      <c r="U144" s="18">
        <v>24009.659991208329</v>
      </c>
    </row>
    <row r="145" spans="1:21" ht="21" customHeight="1" x14ac:dyDescent="0.25">
      <c r="A145" s="14" t="s">
        <v>163</v>
      </c>
      <c r="B145" s="15" t="s">
        <v>50</v>
      </c>
      <c r="C145" s="16" t="s">
        <v>80</v>
      </c>
      <c r="D145" s="17">
        <v>29256.227458954938</v>
      </c>
      <c r="E145" s="17">
        <v>32503.202096392437</v>
      </c>
      <c r="F145" s="17">
        <v>34818.390875500001</v>
      </c>
      <c r="G145" s="18">
        <v>2922.3635039999999</v>
      </c>
      <c r="H145" s="18">
        <v>0</v>
      </c>
      <c r="I145" s="18">
        <v>0</v>
      </c>
      <c r="J145" s="18">
        <v>0</v>
      </c>
      <c r="K145" s="18">
        <v>0</v>
      </c>
      <c r="L145" s="18">
        <v>0</v>
      </c>
      <c r="M145" s="18">
        <v>0</v>
      </c>
      <c r="N145" s="18">
        <v>0</v>
      </c>
      <c r="O145" s="18">
        <v>0</v>
      </c>
      <c r="P145" s="18">
        <v>0</v>
      </c>
      <c r="Q145" s="18">
        <v>0</v>
      </c>
      <c r="R145" s="18">
        <v>0</v>
      </c>
      <c r="S145" s="29">
        <v>51972.355649250007</v>
      </c>
      <c r="T145" s="18">
        <v>20289.400000000001</v>
      </c>
      <c r="U145" s="18">
        <v>41083.73413827084</v>
      </c>
    </row>
    <row r="146" spans="1:21" ht="21" customHeight="1" x14ac:dyDescent="0.25">
      <c r="A146" s="23" t="s">
        <v>164</v>
      </c>
      <c r="B146" s="15" t="s">
        <v>50</v>
      </c>
      <c r="C146" s="16" t="s">
        <v>80</v>
      </c>
      <c r="D146" s="17">
        <v>32520.472220186752</v>
      </c>
      <c r="E146" s="17">
        <v>36339.641201436752</v>
      </c>
      <c r="F146" s="17">
        <v>39575.752650000002</v>
      </c>
      <c r="G146" s="18">
        <v>5862.1752000000006</v>
      </c>
      <c r="H146" s="18">
        <v>0</v>
      </c>
      <c r="I146" s="18">
        <v>0</v>
      </c>
      <c r="J146" s="18">
        <v>0</v>
      </c>
      <c r="K146" s="18">
        <v>0</v>
      </c>
      <c r="L146" s="18">
        <v>0</v>
      </c>
      <c r="M146" s="18">
        <v>0</v>
      </c>
      <c r="N146" s="18">
        <v>0</v>
      </c>
      <c r="O146" s="18">
        <v>0</v>
      </c>
      <c r="P146" s="18">
        <v>0</v>
      </c>
      <c r="Q146" s="18">
        <v>0</v>
      </c>
      <c r="R146" s="18">
        <v>0</v>
      </c>
      <c r="S146" s="29">
        <v>61366.247775000011</v>
      </c>
      <c r="T146" s="18">
        <v>20289.400000000001</v>
      </c>
      <c r="U146" s="18">
        <v>46868.904564583332</v>
      </c>
    </row>
    <row r="147" spans="1:21" ht="21" customHeight="1" x14ac:dyDescent="0.25">
      <c r="A147" s="14" t="s">
        <v>165</v>
      </c>
      <c r="B147" s="15" t="s">
        <v>50</v>
      </c>
      <c r="C147" s="16" t="s">
        <v>80</v>
      </c>
      <c r="D147" s="17">
        <v>29901.198436281709</v>
      </c>
      <c r="E147" s="17">
        <v>33409.503551281712</v>
      </c>
      <c r="F147" s="17">
        <v>35961.279480000005</v>
      </c>
      <c r="G147" s="18">
        <v>5634.1202400000002</v>
      </c>
      <c r="H147" s="18">
        <v>0</v>
      </c>
      <c r="I147" s="18">
        <v>0</v>
      </c>
      <c r="J147" s="18">
        <v>0</v>
      </c>
      <c r="K147" s="18">
        <v>0</v>
      </c>
      <c r="L147" s="18">
        <v>0</v>
      </c>
      <c r="M147" s="18">
        <v>0</v>
      </c>
      <c r="N147" s="18">
        <v>0</v>
      </c>
      <c r="O147" s="18">
        <v>0</v>
      </c>
      <c r="P147" s="18">
        <v>0</v>
      </c>
      <c r="Q147" s="18">
        <v>0</v>
      </c>
      <c r="R147" s="18">
        <v>0</v>
      </c>
      <c r="S147" s="29">
        <v>55792.501379999994</v>
      </c>
      <c r="T147" s="18">
        <v>20289.400000000001</v>
      </c>
      <c r="U147" s="18">
        <v>42770.947948333342</v>
      </c>
    </row>
    <row r="148" spans="1:21" ht="21" customHeight="1" x14ac:dyDescent="0.25">
      <c r="A148" s="14" t="s">
        <v>166</v>
      </c>
      <c r="B148" s="15" t="s">
        <v>50</v>
      </c>
      <c r="C148" s="16" t="s">
        <v>80</v>
      </c>
      <c r="D148" s="17">
        <v>27050.347474278085</v>
      </c>
      <c r="E148" s="17">
        <v>30244.327549611418</v>
      </c>
      <c r="F148" s="17">
        <v>32223.2448</v>
      </c>
      <c r="G148" s="18">
        <v>5536.2382559999996</v>
      </c>
      <c r="H148" s="18">
        <v>0</v>
      </c>
      <c r="I148" s="18">
        <v>0</v>
      </c>
      <c r="J148" s="18">
        <v>0</v>
      </c>
      <c r="K148" s="18">
        <v>0</v>
      </c>
      <c r="L148" s="18">
        <v>0</v>
      </c>
      <c r="M148" s="18">
        <v>0</v>
      </c>
      <c r="N148" s="18">
        <v>0</v>
      </c>
      <c r="O148" s="18">
        <v>0</v>
      </c>
      <c r="P148" s="18">
        <v>0</v>
      </c>
      <c r="Q148" s="18">
        <v>0</v>
      </c>
      <c r="R148" s="18">
        <v>0</v>
      </c>
      <c r="S148" s="29">
        <v>50111.120903999996</v>
      </c>
      <c r="T148" s="18">
        <v>20289.400000000001</v>
      </c>
      <c r="U148" s="18">
        <v>38551.308063333337</v>
      </c>
    </row>
    <row r="149" spans="1:21" ht="21" customHeight="1" x14ac:dyDescent="0.25">
      <c r="A149" s="14" t="s">
        <v>167</v>
      </c>
      <c r="B149" s="15" t="s">
        <v>50</v>
      </c>
      <c r="C149" s="16" t="s">
        <v>80</v>
      </c>
      <c r="D149" s="17">
        <v>23020.366116444107</v>
      </c>
      <c r="E149" s="17">
        <v>25760.193127902439</v>
      </c>
      <c r="F149" s="17">
        <v>26937.949054999997</v>
      </c>
      <c r="G149" s="18">
        <v>5354.6435324999993</v>
      </c>
      <c r="H149" s="18">
        <v>0</v>
      </c>
      <c r="I149" s="18">
        <v>0</v>
      </c>
      <c r="J149" s="18">
        <v>0</v>
      </c>
      <c r="K149" s="18">
        <v>0</v>
      </c>
      <c r="L149" s="18">
        <v>0</v>
      </c>
      <c r="M149" s="18">
        <v>0</v>
      </c>
      <c r="N149" s="18">
        <v>0</v>
      </c>
      <c r="O149" s="18">
        <v>0</v>
      </c>
      <c r="P149" s="18">
        <v>0</v>
      </c>
      <c r="Q149" s="18">
        <v>0</v>
      </c>
      <c r="R149" s="18">
        <v>0</v>
      </c>
      <c r="S149" s="29">
        <v>42062.114137500001</v>
      </c>
      <c r="T149" s="18">
        <v>20289.400000000001</v>
      </c>
      <c r="U149" s="18">
        <v>32580.128860833331</v>
      </c>
    </row>
    <row r="150" spans="1:21" ht="21" customHeight="1" x14ac:dyDescent="0.25">
      <c r="A150" s="20" t="s">
        <v>168</v>
      </c>
      <c r="B150" s="15" t="s">
        <v>50</v>
      </c>
      <c r="C150" s="21" t="s">
        <v>80</v>
      </c>
      <c r="D150" s="17">
        <v>31692.695128922885</v>
      </c>
      <c r="E150" s="17">
        <v>35475.069462256215</v>
      </c>
      <c r="F150" s="17">
        <v>38368.060000000005</v>
      </c>
      <c r="G150" s="18">
        <v>7688.5380000000005</v>
      </c>
      <c r="H150" s="18">
        <v>0</v>
      </c>
      <c r="I150" s="18">
        <v>0</v>
      </c>
      <c r="J150" s="18">
        <v>0</v>
      </c>
      <c r="K150" s="18">
        <v>0</v>
      </c>
      <c r="L150" s="18">
        <v>0</v>
      </c>
      <c r="M150" s="18">
        <v>0</v>
      </c>
      <c r="N150" s="18">
        <v>0</v>
      </c>
      <c r="O150" s="18">
        <v>0</v>
      </c>
      <c r="P150" s="18">
        <v>0</v>
      </c>
      <c r="Q150" s="18">
        <v>0</v>
      </c>
      <c r="R150" s="18">
        <v>0</v>
      </c>
      <c r="S150" s="29">
        <v>60070.031999999999</v>
      </c>
      <c r="T150" s="18">
        <v>20289.400000000001</v>
      </c>
      <c r="U150" s="18">
        <v>45705.390833333338</v>
      </c>
    </row>
    <row r="151" spans="1:21" ht="21" customHeight="1" x14ac:dyDescent="0.25">
      <c r="A151" s="14" t="s">
        <v>169</v>
      </c>
      <c r="B151" s="15" t="s">
        <v>50</v>
      </c>
      <c r="C151" s="16" t="s">
        <v>80</v>
      </c>
      <c r="D151" s="17">
        <v>20324.962300134153</v>
      </c>
      <c r="E151" s="17">
        <v>22757.385448384153</v>
      </c>
      <c r="F151" s="17">
        <v>23462.304515999997</v>
      </c>
      <c r="G151" s="18">
        <v>5117.6483324999999</v>
      </c>
      <c r="H151" s="18">
        <v>0</v>
      </c>
      <c r="I151" s="18">
        <v>0</v>
      </c>
      <c r="J151" s="18">
        <v>0</v>
      </c>
      <c r="K151" s="18">
        <v>0</v>
      </c>
      <c r="L151" s="18">
        <v>0</v>
      </c>
      <c r="M151" s="18">
        <v>0</v>
      </c>
      <c r="N151" s="18">
        <v>0</v>
      </c>
      <c r="O151" s="18">
        <v>0</v>
      </c>
      <c r="P151" s="18">
        <v>0</v>
      </c>
      <c r="Q151" s="18">
        <v>0</v>
      </c>
      <c r="R151" s="18">
        <v>0</v>
      </c>
      <c r="S151" s="29">
        <v>36711.697778999995</v>
      </c>
      <c r="T151" s="18">
        <v>20289.400000000001</v>
      </c>
      <c r="U151" s="18">
        <v>28638.86669195833</v>
      </c>
    </row>
    <row r="152" spans="1:21" ht="21" customHeight="1" x14ac:dyDescent="0.25">
      <c r="A152" s="27" t="s">
        <v>170</v>
      </c>
      <c r="B152" s="15" t="s">
        <v>50</v>
      </c>
      <c r="C152" s="21" t="s">
        <v>80</v>
      </c>
      <c r="D152" s="17">
        <v>31715.95512892288</v>
      </c>
      <c r="E152" s="17">
        <v>35501.085295589546</v>
      </c>
      <c r="F152" s="17">
        <v>38401.339999999997</v>
      </c>
      <c r="G152" s="18">
        <v>7688.5380000000005</v>
      </c>
      <c r="H152" s="18">
        <v>0</v>
      </c>
      <c r="I152" s="18">
        <v>0</v>
      </c>
      <c r="J152" s="18">
        <v>0</v>
      </c>
      <c r="K152" s="18">
        <v>0</v>
      </c>
      <c r="L152" s="18">
        <v>0</v>
      </c>
      <c r="M152" s="18">
        <v>0</v>
      </c>
      <c r="N152" s="18">
        <v>0</v>
      </c>
      <c r="O152" s="18">
        <v>0</v>
      </c>
      <c r="P152" s="18">
        <v>0</v>
      </c>
      <c r="Q152" s="18">
        <v>0</v>
      </c>
      <c r="R152" s="18">
        <v>0</v>
      </c>
      <c r="S152" s="29">
        <v>60120.131999999998</v>
      </c>
      <c r="T152" s="18">
        <v>20289.400000000001</v>
      </c>
      <c r="U152" s="18">
        <v>45742.845833333333</v>
      </c>
    </row>
    <row r="153" spans="1:21" ht="21" customHeight="1" x14ac:dyDescent="0.25">
      <c r="A153" s="14" t="s">
        <v>396</v>
      </c>
      <c r="B153" s="15" t="s">
        <v>375</v>
      </c>
      <c r="C153" s="16" t="s">
        <v>61</v>
      </c>
      <c r="D153" s="17">
        <v>12177.60078446445</v>
      </c>
      <c r="E153" s="17">
        <v>13840.374353723011</v>
      </c>
      <c r="F153" s="17">
        <v>13924.969636465699</v>
      </c>
      <c r="G153" s="18">
        <v>15549.412729224972</v>
      </c>
      <c r="H153" s="18">
        <v>6644.04</v>
      </c>
      <c r="I153" s="18">
        <v>16586.040244506636</v>
      </c>
      <c r="J153" s="18">
        <v>1772.4780900000001</v>
      </c>
      <c r="K153" s="18">
        <v>1727.7125254694415</v>
      </c>
      <c r="L153" s="18">
        <v>3109.8825458449946</v>
      </c>
      <c r="M153" s="18">
        <v>0</v>
      </c>
      <c r="N153" s="18">
        <v>8638.5626273472062</v>
      </c>
      <c r="O153" s="18">
        <v>2040.05</v>
      </c>
      <c r="P153" s="18">
        <v>873.01</v>
      </c>
      <c r="Q153" s="18">
        <v>600.01</v>
      </c>
      <c r="R153" s="18">
        <v>1727.7125254694415</v>
      </c>
      <c r="S153" s="29">
        <v>22460.262831102737</v>
      </c>
      <c r="T153" s="18">
        <v>20289.400000000001</v>
      </c>
      <c r="U153" s="18">
        <v>22426.517479712817</v>
      </c>
    </row>
    <row r="154" spans="1:21" ht="21" customHeight="1" x14ac:dyDescent="0.25">
      <c r="A154" s="27" t="s">
        <v>171</v>
      </c>
      <c r="B154" s="15" t="s">
        <v>50</v>
      </c>
      <c r="C154" s="21" t="s">
        <v>80</v>
      </c>
      <c r="D154" s="17">
        <v>23733.675128922885</v>
      </c>
      <c r="E154" s="17">
        <v>26648.540295589552</v>
      </c>
      <c r="F154" s="17">
        <v>27933.800000000003</v>
      </c>
      <c r="G154" s="18">
        <v>7688.5380000000005</v>
      </c>
      <c r="H154" s="18">
        <v>0</v>
      </c>
      <c r="I154" s="18">
        <v>0</v>
      </c>
      <c r="J154" s="18">
        <v>0</v>
      </c>
      <c r="K154" s="18">
        <v>0</v>
      </c>
      <c r="L154" s="18">
        <v>0</v>
      </c>
      <c r="M154" s="18">
        <v>0</v>
      </c>
      <c r="N154" s="18">
        <v>0</v>
      </c>
      <c r="O154" s="18">
        <v>0</v>
      </c>
      <c r="P154" s="18">
        <v>0</v>
      </c>
      <c r="Q154" s="18">
        <v>0</v>
      </c>
      <c r="R154" s="18">
        <v>0</v>
      </c>
      <c r="S154" s="29">
        <v>44418.822</v>
      </c>
      <c r="T154" s="18">
        <v>20289.400000000001</v>
      </c>
      <c r="U154" s="18">
        <v>33966.863333333335</v>
      </c>
    </row>
    <row r="155" spans="1:21" ht="21" customHeight="1" x14ac:dyDescent="0.25">
      <c r="A155" s="20" t="s">
        <v>172</v>
      </c>
      <c r="B155" s="15" t="s">
        <v>50</v>
      </c>
      <c r="C155" s="21" t="s">
        <v>80</v>
      </c>
      <c r="D155" s="17">
        <v>31264.449710333443</v>
      </c>
      <c r="E155" s="17">
        <v>34931.507710333441</v>
      </c>
      <c r="F155" s="17">
        <v>37759.380000000005</v>
      </c>
      <c r="G155" s="18">
        <v>5915.8440000000001</v>
      </c>
      <c r="H155" s="18">
        <v>0</v>
      </c>
      <c r="I155" s="18">
        <v>0</v>
      </c>
      <c r="J155" s="18">
        <v>0</v>
      </c>
      <c r="K155" s="18">
        <v>0</v>
      </c>
      <c r="L155" s="18">
        <v>0</v>
      </c>
      <c r="M155" s="18">
        <v>0</v>
      </c>
      <c r="N155" s="18">
        <v>0</v>
      </c>
      <c r="O155" s="18">
        <v>0</v>
      </c>
      <c r="P155" s="18">
        <v>0</v>
      </c>
      <c r="Q155" s="18">
        <v>0</v>
      </c>
      <c r="R155" s="18">
        <v>0</v>
      </c>
      <c r="S155" s="29">
        <v>58582.176000000007</v>
      </c>
      <c r="T155" s="18">
        <v>20289.400000000001</v>
      </c>
      <c r="U155" s="18">
        <v>44824.998333333344</v>
      </c>
    </row>
    <row r="156" spans="1:21" ht="21" customHeight="1" x14ac:dyDescent="0.25">
      <c r="A156" s="27" t="s">
        <v>173</v>
      </c>
      <c r="B156" s="15" t="s">
        <v>50</v>
      </c>
      <c r="C156" s="21" t="s">
        <v>80</v>
      </c>
      <c r="D156" s="17">
        <v>37812.935128922887</v>
      </c>
      <c r="E156" s="17">
        <v>42316.63862892289</v>
      </c>
      <c r="F156" s="17">
        <v>47111.320000000007</v>
      </c>
      <c r="G156" s="18">
        <v>7688.5380000000005</v>
      </c>
      <c r="H156" s="18">
        <v>0</v>
      </c>
      <c r="I156" s="18">
        <v>0</v>
      </c>
      <c r="J156" s="18">
        <v>0</v>
      </c>
      <c r="K156" s="18">
        <v>0</v>
      </c>
      <c r="L156" s="18">
        <v>0</v>
      </c>
      <c r="M156" s="18">
        <v>0</v>
      </c>
      <c r="N156" s="18">
        <v>0</v>
      </c>
      <c r="O156" s="18">
        <v>0</v>
      </c>
      <c r="P156" s="18">
        <v>0</v>
      </c>
      <c r="Q156" s="18">
        <v>0</v>
      </c>
      <c r="R156" s="18">
        <v>0</v>
      </c>
      <c r="S156" s="29">
        <v>73185.101999999999</v>
      </c>
      <c r="T156" s="18">
        <v>20289.400000000001</v>
      </c>
      <c r="U156" s="18">
        <v>55541.573333333334</v>
      </c>
    </row>
    <row r="157" spans="1:21" ht="21" customHeight="1" x14ac:dyDescent="0.25">
      <c r="A157" s="20" t="s">
        <v>174</v>
      </c>
      <c r="B157" s="15" t="s">
        <v>50</v>
      </c>
      <c r="C157" s="21" t="s">
        <v>80</v>
      </c>
      <c r="D157" s="17">
        <v>24047.527953286401</v>
      </c>
      <c r="E157" s="17">
        <v>26911.292119953068</v>
      </c>
      <c r="F157" s="17">
        <v>28284.9</v>
      </c>
      <c r="G157" s="18">
        <v>5622.39</v>
      </c>
      <c r="H157" s="18">
        <v>0</v>
      </c>
      <c r="I157" s="18">
        <v>0</v>
      </c>
      <c r="J157" s="18">
        <v>0</v>
      </c>
      <c r="K157" s="18">
        <v>0</v>
      </c>
      <c r="L157" s="18">
        <v>0</v>
      </c>
      <c r="M157" s="18">
        <v>0</v>
      </c>
      <c r="N157" s="18">
        <v>0</v>
      </c>
      <c r="O157" s="18">
        <v>0</v>
      </c>
      <c r="P157" s="18">
        <v>0</v>
      </c>
      <c r="Q157" s="18">
        <v>0</v>
      </c>
      <c r="R157" s="18">
        <v>0</v>
      </c>
      <c r="S157" s="29">
        <v>44165.250000000007</v>
      </c>
      <c r="T157" s="18">
        <v>20289.400000000001</v>
      </c>
      <c r="U157" s="18">
        <v>34124.653333333343</v>
      </c>
    </row>
    <row r="158" spans="1:21" ht="21" customHeight="1" x14ac:dyDescent="0.25">
      <c r="A158" s="20" t="s">
        <v>175</v>
      </c>
      <c r="B158" s="15" t="s">
        <v>50</v>
      </c>
      <c r="C158" s="21" t="s">
        <v>80</v>
      </c>
      <c r="D158" s="17">
        <v>31264.449710333443</v>
      </c>
      <c r="E158" s="17">
        <v>34931.507710333441</v>
      </c>
      <c r="F158" s="17">
        <v>37759.380000000005</v>
      </c>
      <c r="G158" s="18">
        <v>5915.8440000000001</v>
      </c>
      <c r="H158" s="18">
        <v>0</v>
      </c>
      <c r="I158" s="18">
        <v>0</v>
      </c>
      <c r="J158" s="18">
        <v>0</v>
      </c>
      <c r="K158" s="18">
        <v>0</v>
      </c>
      <c r="L158" s="18">
        <v>0</v>
      </c>
      <c r="M158" s="18">
        <v>0</v>
      </c>
      <c r="N158" s="18">
        <v>0</v>
      </c>
      <c r="O158" s="18">
        <v>0</v>
      </c>
      <c r="P158" s="18">
        <v>0</v>
      </c>
      <c r="Q158" s="18">
        <v>0</v>
      </c>
      <c r="R158" s="18">
        <v>0</v>
      </c>
      <c r="S158" s="29">
        <v>58582.176000000007</v>
      </c>
      <c r="T158" s="18">
        <v>20289.400000000001</v>
      </c>
      <c r="U158" s="18">
        <v>44824.998333333344</v>
      </c>
    </row>
    <row r="159" spans="1:21" ht="21" customHeight="1" x14ac:dyDescent="0.25">
      <c r="A159" s="27" t="s">
        <v>176</v>
      </c>
      <c r="B159" s="15" t="s">
        <v>50</v>
      </c>
      <c r="C159" s="21" t="s">
        <v>80</v>
      </c>
      <c r="D159" s="17">
        <v>31692.544169635195</v>
      </c>
      <c r="E159" s="17">
        <v>35474.916513385193</v>
      </c>
      <c r="F159" s="17">
        <v>38367.907829999996</v>
      </c>
      <c r="G159" s="18">
        <v>7688.5199999999995</v>
      </c>
      <c r="H159" s="18">
        <v>0</v>
      </c>
      <c r="I159" s="18">
        <v>0</v>
      </c>
      <c r="J159" s="18">
        <v>0</v>
      </c>
      <c r="K159" s="18">
        <v>0</v>
      </c>
      <c r="L159" s="18">
        <v>0</v>
      </c>
      <c r="M159" s="18">
        <v>0</v>
      </c>
      <c r="N159" s="18">
        <v>0</v>
      </c>
      <c r="O159" s="18">
        <v>0</v>
      </c>
      <c r="P159" s="18">
        <v>0</v>
      </c>
      <c r="Q159" s="18">
        <v>0</v>
      </c>
      <c r="R159" s="18">
        <v>0</v>
      </c>
      <c r="S159" s="29">
        <v>60069.988125000003</v>
      </c>
      <c r="T159" s="18">
        <v>20289.400000000001</v>
      </c>
      <c r="U159" s="18">
        <v>45705.233507083329</v>
      </c>
    </row>
    <row r="160" spans="1:21" ht="21" customHeight="1" x14ac:dyDescent="0.25">
      <c r="A160" s="27" t="s">
        <v>177</v>
      </c>
      <c r="B160" s="15" t="s">
        <v>50</v>
      </c>
      <c r="C160" s="21" t="s">
        <v>80</v>
      </c>
      <c r="D160" s="17">
        <v>36126.095128922876</v>
      </c>
      <c r="E160" s="17">
        <v>40430.991962256208</v>
      </c>
      <c r="F160" s="17">
        <v>44701.54</v>
      </c>
      <c r="G160" s="18">
        <v>7688.5380000000005</v>
      </c>
      <c r="H160" s="18">
        <v>0</v>
      </c>
      <c r="I160" s="18">
        <v>0</v>
      </c>
      <c r="J160" s="18">
        <v>0</v>
      </c>
      <c r="K160" s="18">
        <v>0</v>
      </c>
      <c r="L160" s="18">
        <v>0</v>
      </c>
      <c r="M160" s="18">
        <v>0</v>
      </c>
      <c r="N160" s="18">
        <v>0</v>
      </c>
      <c r="O160" s="18">
        <v>0</v>
      </c>
      <c r="P160" s="18">
        <v>0</v>
      </c>
      <c r="Q160" s="18">
        <v>0</v>
      </c>
      <c r="R160" s="18">
        <v>0</v>
      </c>
      <c r="S160" s="29">
        <v>69570.432000000001</v>
      </c>
      <c r="T160" s="18">
        <v>20289.400000000001</v>
      </c>
      <c r="U160" s="18">
        <v>52830.570833333331</v>
      </c>
    </row>
    <row r="161" spans="1:21" ht="21" customHeight="1" x14ac:dyDescent="0.25">
      <c r="A161" s="14" t="s">
        <v>178</v>
      </c>
      <c r="B161" s="15" t="s">
        <v>50</v>
      </c>
      <c r="C161" s="16" t="s">
        <v>80</v>
      </c>
      <c r="D161" s="17">
        <v>15830.881557506824</v>
      </c>
      <c r="E161" s="17">
        <v>17750.713926006822</v>
      </c>
      <c r="F161" s="17">
        <v>17729.190908</v>
      </c>
      <c r="G161" s="18">
        <v>4922.100989999999</v>
      </c>
      <c r="H161" s="18">
        <v>0</v>
      </c>
      <c r="I161" s="18">
        <v>0</v>
      </c>
      <c r="J161" s="18">
        <v>0</v>
      </c>
      <c r="K161" s="18">
        <v>0</v>
      </c>
      <c r="L161" s="18">
        <v>0</v>
      </c>
      <c r="M161" s="18">
        <v>0</v>
      </c>
      <c r="N161" s="18">
        <v>0</v>
      </c>
      <c r="O161" s="18">
        <v>0</v>
      </c>
      <c r="P161" s="18">
        <v>0</v>
      </c>
      <c r="Q161" s="18">
        <v>0</v>
      </c>
      <c r="R161" s="18">
        <v>0</v>
      </c>
      <c r="S161" s="29">
        <v>27972.688421999996</v>
      </c>
      <c r="T161" s="18">
        <v>20289.400000000001</v>
      </c>
      <c r="U161" s="18">
        <v>22161.206692333333</v>
      </c>
    </row>
    <row r="162" spans="1:21" ht="21" customHeight="1" x14ac:dyDescent="0.25">
      <c r="A162" s="14" t="s">
        <v>179</v>
      </c>
      <c r="B162" s="15" t="s">
        <v>50</v>
      </c>
      <c r="C162" s="16" t="s">
        <v>80</v>
      </c>
      <c r="D162" s="17">
        <v>35758.199013918391</v>
      </c>
      <c r="E162" s="17">
        <v>39987.185791001728</v>
      </c>
      <c r="F162" s="17">
        <v>44247.286230000005</v>
      </c>
      <c r="G162" s="18">
        <v>6280.938720000001</v>
      </c>
      <c r="H162" s="18">
        <v>0</v>
      </c>
      <c r="I162" s="18">
        <v>0</v>
      </c>
      <c r="J162" s="18">
        <v>0</v>
      </c>
      <c r="K162" s="18">
        <v>0</v>
      </c>
      <c r="L162" s="18">
        <v>0</v>
      </c>
      <c r="M162" s="18">
        <v>0</v>
      </c>
      <c r="N162" s="18">
        <v>0</v>
      </c>
      <c r="O162" s="18">
        <v>0</v>
      </c>
      <c r="P162" s="18">
        <v>0</v>
      </c>
      <c r="Q162" s="18">
        <v>0</v>
      </c>
      <c r="R162" s="18">
        <v>0</v>
      </c>
      <c r="S162" s="29">
        <v>68673.671325000018</v>
      </c>
      <c r="T162" s="18">
        <v>20289.400000000001</v>
      </c>
      <c r="U162" s="18">
        <v>52184.287067083344</v>
      </c>
    </row>
    <row r="163" spans="1:21" ht="21" customHeight="1" x14ac:dyDescent="0.25">
      <c r="A163" s="14" t="s">
        <v>180</v>
      </c>
      <c r="B163" s="15" t="s">
        <v>50</v>
      </c>
      <c r="C163" s="16" t="s">
        <v>80</v>
      </c>
      <c r="D163" s="17">
        <v>33650.061845085322</v>
      </c>
      <c r="E163" s="17">
        <v>37559.139278198731</v>
      </c>
      <c r="F163" s="17">
        <v>41019.130109999998</v>
      </c>
      <c r="G163" s="18">
        <v>5959.8210485413156</v>
      </c>
      <c r="H163" s="18">
        <v>0</v>
      </c>
      <c r="I163" s="18">
        <v>0</v>
      </c>
      <c r="J163" s="18">
        <v>0</v>
      </c>
      <c r="K163" s="18">
        <v>0</v>
      </c>
      <c r="L163" s="18">
        <v>0</v>
      </c>
      <c r="M163" s="18">
        <v>0</v>
      </c>
      <c r="N163" s="18">
        <v>0</v>
      </c>
      <c r="O163" s="18">
        <v>0</v>
      </c>
      <c r="P163" s="18">
        <v>0</v>
      </c>
      <c r="Q163" s="18">
        <v>0</v>
      </c>
      <c r="R163" s="18">
        <v>0</v>
      </c>
      <c r="S163" s="29">
        <v>62967.419197360876</v>
      </c>
      <c r="T163" s="18">
        <v>20289.400000000001</v>
      </c>
      <c r="U163" s="18">
        <v>48453.850130491854</v>
      </c>
    </row>
    <row r="164" spans="1:21" ht="21" customHeight="1" x14ac:dyDescent="0.25">
      <c r="A164" s="14" t="s">
        <v>181</v>
      </c>
      <c r="B164" s="15" t="s">
        <v>50</v>
      </c>
      <c r="C164" s="16" t="s">
        <v>80</v>
      </c>
      <c r="D164" s="17">
        <v>31916.593240565751</v>
      </c>
      <c r="E164" s="17">
        <v>35662.223306710934</v>
      </c>
      <c r="F164" s="17">
        <v>38712.981299999999</v>
      </c>
      <c r="G164" s="18">
        <v>5798.9540156132643</v>
      </c>
      <c r="H164" s="18">
        <v>0</v>
      </c>
      <c r="I164" s="18">
        <v>0</v>
      </c>
      <c r="J164" s="18">
        <v>0</v>
      </c>
      <c r="K164" s="18">
        <v>0</v>
      </c>
      <c r="L164" s="18">
        <v>0</v>
      </c>
      <c r="M164" s="18">
        <v>0</v>
      </c>
      <c r="N164" s="18">
        <v>0</v>
      </c>
      <c r="O164" s="18">
        <v>0</v>
      </c>
      <c r="P164" s="18">
        <v>0</v>
      </c>
      <c r="Q164" s="18">
        <v>0</v>
      </c>
      <c r="R164" s="18">
        <v>0</v>
      </c>
      <c r="S164" s="29">
        <v>60050.890793742175</v>
      </c>
      <c r="T164" s="18">
        <v>20289.400000000001</v>
      </c>
      <c r="U164" s="18">
        <v>45891.25170077962</v>
      </c>
    </row>
    <row r="165" spans="1:21" ht="21" customHeight="1" x14ac:dyDescent="0.25">
      <c r="A165" s="14" t="s">
        <v>182</v>
      </c>
      <c r="B165" s="15" t="s">
        <v>50</v>
      </c>
      <c r="C165" s="16" t="s">
        <v>80</v>
      </c>
      <c r="D165" s="17">
        <v>30467.844580550583</v>
      </c>
      <c r="E165" s="17">
        <v>34031.176874846533</v>
      </c>
      <c r="F165" s="17">
        <v>36695.842050000007</v>
      </c>
      <c r="G165" s="18">
        <v>5513.0474348271364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29">
        <v>56834.577531551433</v>
      </c>
      <c r="T165" s="18">
        <v>20289.400000000001</v>
      </c>
      <c r="U165" s="18">
        <v>43582.260797198222</v>
      </c>
    </row>
    <row r="166" spans="1:21" ht="21" customHeight="1" x14ac:dyDescent="0.25">
      <c r="A166" s="14" t="s">
        <v>183</v>
      </c>
      <c r="B166" s="15" t="s">
        <v>50</v>
      </c>
      <c r="C166" s="16" t="s">
        <v>80</v>
      </c>
      <c r="D166" s="17">
        <v>45796.796242509241</v>
      </c>
      <c r="E166" s="17">
        <v>51248.777870425911</v>
      </c>
      <c r="F166" s="17">
        <v>58648.509570000009</v>
      </c>
      <c r="G166" s="18">
        <v>6909.0235200000006</v>
      </c>
      <c r="H166" s="18">
        <v>0</v>
      </c>
      <c r="I166" s="18">
        <v>0</v>
      </c>
      <c r="J166" s="18">
        <v>0</v>
      </c>
      <c r="K166" s="18">
        <v>0</v>
      </c>
      <c r="L166" s="18">
        <v>0</v>
      </c>
      <c r="M166" s="18">
        <v>0</v>
      </c>
      <c r="N166" s="18">
        <v>0</v>
      </c>
      <c r="O166" s="18">
        <v>0</v>
      </c>
      <c r="P166" s="18">
        <v>0</v>
      </c>
      <c r="Q166" s="18">
        <v>0</v>
      </c>
      <c r="R166" s="18">
        <v>0</v>
      </c>
      <c r="S166" s="29">
        <v>90694.229535000006</v>
      </c>
      <c r="T166" s="18">
        <v>20289.400000000001</v>
      </c>
      <c r="U166" s="18">
        <v>68472.897324583362</v>
      </c>
    </row>
    <row r="167" spans="1:21" ht="21" customHeight="1" x14ac:dyDescent="0.25">
      <c r="A167" s="14" t="s">
        <v>184</v>
      </c>
      <c r="B167" s="15" t="s">
        <v>50</v>
      </c>
      <c r="C167" s="16" t="s">
        <v>51</v>
      </c>
      <c r="D167" s="17">
        <v>7579.2399527028529</v>
      </c>
      <c r="E167" s="17">
        <v>8552.1889950361856</v>
      </c>
      <c r="F167" s="17">
        <v>7937.2482</v>
      </c>
      <c r="G167" s="18">
        <v>4713.6453120000006</v>
      </c>
      <c r="H167" s="18">
        <v>0</v>
      </c>
      <c r="I167" s="18">
        <v>0</v>
      </c>
      <c r="J167" s="18">
        <v>0</v>
      </c>
      <c r="K167" s="18">
        <v>0</v>
      </c>
      <c r="L167" s="18">
        <v>0</v>
      </c>
      <c r="M167" s="18">
        <v>0</v>
      </c>
      <c r="N167" s="18">
        <v>0</v>
      </c>
      <c r="O167" s="18">
        <v>0</v>
      </c>
      <c r="P167" s="18">
        <v>0</v>
      </c>
      <c r="Q167" s="18">
        <v>0</v>
      </c>
      <c r="R167" s="18">
        <v>0</v>
      </c>
      <c r="S167" s="29">
        <v>12702.098507999999</v>
      </c>
      <c r="T167" s="18">
        <v>20289.400000000001</v>
      </c>
      <c r="U167" s="18">
        <v>11079.343518333333</v>
      </c>
    </row>
    <row r="168" spans="1:21" ht="21" customHeight="1" x14ac:dyDescent="0.25">
      <c r="A168" s="14" t="s">
        <v>185</v>
      </c>
      <c r="B168" s="15" t="s">
        <v>50</v>
      </c>
      <c r="C168" s="16" t="s">
        <v>51</v>
      </c>
      <c r="D168" s="17">
        <v>6344.8824897974237</v>
      </c>
      <c r="E168" s="17">
        <v>7148.5126503640904</v>
      </c>
      <c r="F168" s="17">
        <v>6614.3734999999988</v>
      </c>
      <c r="G168" s="18">
        <v>4006.5985151999998</v>
      </c>
      <c r="H168" s="18">
        <v>0</v>
      </c>
      <c r="I168" s="18">
        <v>0</v>
      </c>
      <c r="J168" s="18">
        <v>0</v>
      </c>
      <c r="K168" s="18">
        <v>0</v>
      </c>
      <c r="L168" s="18">
        <v>0</v>
      </c>
      <c r="M168" s="18">
        <v>0</v>
      </c>
      <c r="N168" s="18">
        <v>0</v>
      </c>
      <c r="O168" s="18">
        <v>0</v>
      </c>
      <c r="P168" s="18">
        <v>0</v>
      </c>
      <c r="Q168" s="18">
        <v>0</v>
      </c>
      <c r="R168" s="18">
        <v>0</v>
      </c>
      <c r="S168" s="29">
        <v>10246.421926799998</v>
      </c>
      <c r="T168" s="18">
        <v>20289.400000000001</v>
      </c>
      <c r="U168" s="18">
        <v>9492.9085368333326</v>
      </c>
    </row>
    <row r="169" spans="1:21" ht="21" customHeight="1" x14ac:dyDescent="0.25">
      <c r="A169" s="14" t="s">
        <v>186</v>
      </c>
      <c r="B169" s="15" t="s">
        <v>50</v>
      </c>
      <c r="C169" s="16" t="s">
        <v>51</v>
      </c>
      <c r="D169" s="17">
        <v>5102.8550928581972</v>
      </c>
      <c r="E169" s="17">
        <v>5712.8617740048639</v>
      </c>
      <c r="F169" s="17">
        <v>5291.4988000000003</v>
      </c>
      <c r="G169" s="18">
        <v>2804.6189606399998</v>
      </c>
      <c r="H169" s="18">
        <v>0</v>
      </c>
      <c r="I169" s="18">
        <v>0</v>
      </c>
      <c r="J169" s="18">
        <v>0</v>
      </c>
      <c r="K169" s="18">
        <v>0</v>
      </c>
      <c r="L169" s="18">
        <v>0</v>
      </c>
      <c r="M169" s="18">
        <v>0</v>
      </c>
      <c r="N169" s="18">
        <v>0</v>
      </c>
      <c r="O169" s="18">
        <v>0</v>
      </c>
      <c r="P169" s="18">
        <v>0</v>
      </c>
      <c r="Q169" s="18">
        <v>0</v>
      </c>
      <c r="R169" s="18">
        <v>0</v>
      </c>
      <c r="S169" s="29">
        <v>7460.7901737600014</v>
      </c>
      <c r="T169" s="18">
        <v>20289.400000000001</v>
      </c>
      <c r="U169" s="18">
        <v>7837.7328945333329</v>
      </c>
    </row>
    <row r="170" spans="1:21" ht="21" customHeight="1" x14ac:dyDescent="0.25">
      <c r="A170" s="14" t="s">
        <v>397</v>
      </c>
      <c r="B170" s="15" t="s">
        <v>375</v>
      </c>
      <c r="C170" s="16" t="s">
        <v>61</v>
      </c>
      <c r="D170" s="17">
        <v>12019.620170849577</v>
      </c>
      <c r="E170" s="17">
        <v>13650.865488728679</v>
      </c>
      <c r="F170" s="17">
        <v>13707.696244210234</v>
      </c>
      <c r="G170" s="18">
        <v>15223.502640841776</v>
      </c>
      <c r="H170" s="18">
        <v>6644.04</v>
      </c>
      <c r="I170" s="18">
        <v>16238.402816897895</v>
      </c>
      <c r="J170" s="18">
        <v>1772.4780900000001</v>
      </c>
      <c r="K170" s="18">
        <v>1691.5002934268639</v>
      </c>
      <c r="L170" s="18">
        <v>3044.700528168355</v>
      </c>
      <c r="M170" s="18">
        <v>0</v>
      </c>
      <c r="N170" s="18">
        <v>8457.5014671343197</v>
      </c>
      <c r="O170" s="18">
        <v>2040.05</v>
      </c>
      <c r="P170" s="18">
        <v>873.01</v>
      </c>
      <c r="Q170" s="18">
        <v>600.01</v>
      </c>
      <c r="R170" s="18">
        <v>1691.5002934268639</v>
      </c>
      <c r="S170" s="29">
        <v>21989.503814549233</v>
      </c>
      <c r="T170" s="18">
        <v>20289.400000000001</v>
      </c>
      <c r="U170" s="18">
        <v>22087.329572914008</v>
      </c>
    </row>
    <row r="171" spans="1:21" ht="21" customHeight="1" x14ac:dyDescent="0.25">
      <c r="A171" s="14" t="s">
        <v>187</v>
      </c>
      <c r="B171" s="15" t="s">
        <v>50</v>
      </c>
      <c r="C171" s="16" t="s">
        <v>51</v>
      </c>
      <c r="D171" s="17">
        <v>9312.8907262308785</v>
      </c>
      <c r="E171" s="17">
        <v>10373.812663230879</v>
      </c>
      <c r="F171" s="17">
        <v>9555.1050000000014</v>
      </c>
      <c r="G171" s="18">
        <v>3601.0676159999998</v>
      </c>
      <c r="H171" s="18">
        <v>0</v>
      </c>
      <c r="I171" s="18">
        <v>0</v>
      </c>
      <c r="J171" s="18">
        <v>0</v>
      </c>
      <c r="K171" s="18">
        <v>0</v>
      </c>
      <c r="L171" s="18">
        <v>0</v>
      </c>
      <c r="M171" s="18">
        <v>0</v>
      </c>
      <c r="N171" s="18">
        <v>0</v>
      </c>
      <c r="O171" s="18">
        <v>0</v>
      </c>
      <c r="P171" s="18">
        <v>0</v>
      </c>
      <c r="Q171" s="18">
        <v>0</v>
      </c>
      <c r="R171" s="18">
        <v>0</v>
      </c>
      <c r="S171" s="29">
        <v>14245.973244000003</v>
      </c>
      <c r="T171" s="18">
        <v>20289.400000000001</v>
      </c>
      <c r="U171" s="18">
        <v>12733.141738333334</v>
      </c>
    </row>
    <row r="172" spans="1:21" ht="21" customHeight="1" x14ac:dyDescent="0.25">
      <c r="A172" s="14" t="s">
        <v>188</v>
      </c>
      <c r="B172" s="15" t="s">
        <v>50</v>
      </c>
      <c r="C172" s="16" t="s">
        <v>51</v>
      </c>
      <c r="D172" s="17">
        <v>8975.1751536077882</v>
      </c>
      <c r="E172" s="17">
        <v>9980.5123677411211</v>
      </c>
      <c r="F172" s="17">
        <v>9193.1679999999997</v>
      </c>
      <c r="G172" s="18">
        <v>3240.9608544000002</v>
      </c>
      <c r="H172" s="18">
        <v>0</v>
      </c>
      <c r="I172" s="18">
        <v>0</v>
      </c>
      <c r="J172" s="18">
        <v>0</v>
      </c>
      <c r="K172" s="18">
        <v>0</v>
      </c>
      <c r="L172" s="18">
        <v>0</v>
      </c>
      <c r="M172" s="18">
        <v>0</v>
      </c>
      <c r="N172" s="18">
        <v>0</v>
      </c>
      <c r="O172" s="18">
        <v>0</v>
      </c>
      <c r="P172" s="18">
        <v>0</v>
      </c>
      <c r="Q172" s="18">
        <v>0</v>
      </c>
      <c r="R172" s="18">
        <v>0</v>
      </c>
      <c r="S172" s="29">
        <v>13462.9965696</v>
      </c>
      <c r="T172" s="18">
        <v>20289.400000000001</v>
      </c>
      <c r="U172" s="18">
        <v>12275.947785333336</v>
      </c>
    </row>
    <row r="173" spans="1:21" ht="21" customHeight="1" x14ac:dyDescent="0.25">
      <c r="A173" s="14" t="s">
        <v>189</v>
      </c>
      <c r="B173" s="15" t="s">
        <v>50</v>
      </c>
      <c r="C173" s="16" t="s">
        <v>51</v>
      </c>
      <c r="D173" s="17">
        <v>6400.9337809847011</v>
      </c>
      <c r="E173" s="17">
        <v>7130.8363805847011</v>
      </c>
      <c r="F173" s="17">
        <v>6594.7052000000003</v>
      </c>
      <c r="G173" s="18">
        <v>2880.8540928000007</v>
      </c>
      <c r="H173" s="18">
        <v>0</v>
      </c>
      <c r="I173" s="18">
        <v>0</v>
      </c>
      <c r="J173" s="18">
        <v>0</v>
      </c>
      <c r="K173" s="18">
        <v>0</v>
      </c>
      <c r="L173" s="18">
        <v>0</v>
      </c>
      <c r="M173" s="18">
        <v>0</v>
      </c>
      <c r="N173" s="18">
        <v>0</v>
      </c>
      <c r="O173" s="18">
        <v>0</v>
      </c>
      <c r="P173" s="18">
        <v>0</v>
      </c>
      <c r="Q173" s="18">
        <v>0</v>
      </c>
      <c r="R173" s="18">
        <v>0</v>
      </c>
      <c r="S173" s="29">
        <v>9325.2311952000018</v>
      </c>
      <c r="T173" s="18">
        <v>20289.400000000001</v>
      </c>
      <c r="U173" s="18">
        <v>9302.662307333334</v>
      </c>
    </row>
    <row r="174" spans="1:21" ht="21" customHeight="1" x14ac:dyDescent="0.25">
      <c r="A174" s="14" t="s">
        <v>190</v>
      </c>
      <c r="B174" s="15" t="s">
        <v>50</v>
      </c>
      <c r="C174" s="16" t="s">
        <v>51</v>
      </c>
      <c r="D174" s="17">
        <v>5473.8900083616136</v>
      </c>
      <c r="E174" s="17">
        <v>6085.8343600949465</v>
      </c>
      <c r="F174" s="17">
        <v>5643.4400000000005</v>
      </c>
      <c r="G174" s="18">
        <v>2520.7473311999997</v>
      </c>
      <c r="H174" s="18">
        <v>0</v>
      </c>
      <c r="I174" s="18">
        <v>0</v>
      </c>
      <c r="J174" s="18">
        <v>0</v>
      </c>
      <c r="K174" s="18">
        <v>0</v>
      </c>
      <c r="L174" s="18">
        <v>0</v>
      </c>
      <c r="M174" s="18">
        <v>0</v>
      </c>
      <c r="N174" s="18">
        <v>0</v>
      </c>
      <c r="O174" s="18">
        <v>0</v>
      </c>
      <c r="P174" s="18">
        <v>0</v>
      </c>
      <c r="Q174" s="18">
        <v>0</v>
      </c>
      <c r="R174" s="18">
        <v>0</v>
      </c>
      <c r="S174" s="29">
        <v>7658.2622208000003</v>
      </c>
      <c r="T174" s="18">
        <v>20289.400000000001</v>
      </c>
      <c r="U174" s="18">
        <v>8182.4741293333327</v>
      </c>
    </row>
    <row r="175" spans="1:21" ht="21" customHeight="1" x14ac:dyDescent="0.25">
      <c r="A175" s="14" t="s">
        <v>191</v>
      </c>
      <c r="B175" s="15" t="s">
        <v>50</v>
      </c>
      <c r="C175" s="16" t="s">
        <v>51</v>
      </c>
      <c r="D175" s="17">
        <v>12112.341892950999</v>
      </c>
      <c r="E175" s="17">
        <v>13542.544887617665</v>
      </c>
      <c r="F175" s="17">
        <v>12778.3</v>
      </c>
      <c r="G175" s="18">
        <v>4520.2199040000005</v>
      </c>
      <c r="H175" s="18">
        <v>0</v>
      </c>
      <c r="I175" s="18">
        <v>0</v>
      </c>
      <c r="J175" s="18">
        <v>0</v>
      </c>
      <c r="K175" s="18">
        <v>0</v>
      </c>
      <c r="L175" s="18">
        <v>0</v>
      </c>
      <c r="M175" s="18">
        <v>0</v>
      </c>
      <c r="N175" s="18">
        <v>0</v>
      </c>
      <c r="O175" s="18">
        <v>0</v>
      </c>
      <c r="P175" s="18">
        <v>0</v>
      </c>
      <c r="Q175" s="18">
        <v>0</v>
      </c>
      <c r="R175" s="18">
        <v>0</v>
      </c>
      <c r="S175" s="29">
        <v>19834.725935999999</v>
      </c>
      <c r="T175" s="18">
        <v>20289.400000000001</v>
      </c>
      <c r="U175" s="18">
        <v>16498.662153333331</v>
      </c>
    </row>
    <row r="176" spans="1:21" ht="21" customHeight="1" x14ac:dyDescent="0.25">
      <c r="A176" s="14" t="s">
        <v>192</v>
      </c>
      <c r="B176" s="15" t="s">
        <v>50</v>
      </c>
      <c r="C176" s="16" t="s">
        <v>51</v>
      </c>
      <c r="D176" s="17">
        <v>10230.437609008348</v>
      </c>
      <c r="E176" s="17">
        <v>11404.845854475014</v>
      </c>
      <c r="F176" s="17">
        <v>10496.65</v>
      </c>
      <c r="G176" s="18">
        <v>3842.1869184000002</v>
      </c>
      <c r="H176" s="18">
        <v>0</v>
      </c>
      <c r="I176" s="18">
        <v>0</v>
      </c>
      <c r="J176" s="18">
        <v>0</v>
      </c>
      <c r="K176" s="18">
        <v>0</v>
      </c>
      <c r="L176" s="18">
        <v>0</v>
      </c>
      <c r="M176" s="18">
        <v>0</v>
      </c>
      <c r="N176" s="18">
        <v>0</v>
      </c>
      <c r="O176" s="18">
        <v>0</v>
      </c>
      <c r="P176" s="18">
        <v>0</v>
      </c>
      <c r="Q176" s="18">
        <v>0</v>
      </c>
      <c r="R176" s="18">
        <v>0</v>
      </c>
      <c r="S176" s="29">
        <v>15960.2289456</v>
      </c>
      <c r="T176" s="18">
        <v>20289.400000000001</v>
      </c>
      <c r="U176" s="18">
        <v>13837.63465533333</v>
      </c>
    </row>
    <row r="177" spans="1:21" ht="21" customHeight="1" x14ac:dyDescent="0.25">
      <c r="A177" s="14" t="s">
        <v>193</v>
      </c>
      <c r="B177" s="15" t="s">
        <v>50</v>
      </c>
      <c r="C177" s="16" t="s">
        <v>51</v>
      </c>
      <c r="D177" s="17">
        <v>8431.4733250656991</v>
      </c>
      <c r="E177" s="17">
        <v>9387.8426546656992</v>
      </c>
      <c r="F177" s="17">
        <v>8644.2999999999993</v>
      </c>
      <c r="G177" s="18">
        <v>3164.1539327999999</v>
      </c>
      <c r="H177" s="18">
        <v>0</v>
      </c>
      <c r="I177" s="18">
        <v>0</v>
      </c>
      <c r="J177" s="18">
        <v>0</v>
      </c>
      <c r="K177" s="18">
        <v>0</v>
      </c>
      <c r="L177" s="18">
        <v>0</v>
      </c>
      <c r="M177" s="18">
        <v>0</v>
      </c>
      <c r="N177" s="18">
        <v>0</v>
      </c>
      <c r="O177" s="18">
        <v>0</v>
      </c>
      <c r="P177" s="18">
        <v>0</v>
      </c>
      <c r="Q177" s="18">
        <v>0</v>
      </c>
      <c r="R177" s="18">
        <v>0</v>
      </c>
      <c r="S177" s="29">
        <v>12729.681955200002</v>
      </c>
      <c r="T177" s="18">
        <v>20289.400000000001</v>
      </c>
      <c r="U177" s="18">
        <v>11659.569657333333</v>
      </c>
    </row>
    <row r="178" spans="1:21" ht="21" customHeight="1" x14ac:dyDescent="0.25">
      <c r="A178" s="14" t="s">
        <v>194</v>
      </c>
      <c r="B178" s="15" t="s">
        <v>50</v>
      </c>
      <c r="C178" s="16" t="s">
        <v>51</v>
      </c>
      <c r="D178" s="17">
        <v>7625.852743092224</v>
      </c>
      <c r="E178" s="17">
        <v>8545.3586097588905</v>
      </c>
      <c r="F178" s="17">
        <v>7897</v>
      </c>
      <c r="G178" s="18">
        <v>4031.2224000000006</v>
      </c>
      <c r="H178" s="18">
        <v>0</v>
      </c>
      <c r="I178" s="18">
        <v>0</v>
      </c>
      <c r="J178" s="18">
        <v>0</v>
      </c>
      <c r="K178" s="18">
        <v>0</v>
      </c>
      <c r="L178" s="18">
        <v>0</v>
      </c>
      <c r="M178" s="18">
        <v>0</v>
      </c>
      <c r="N178" s="18">
        <v>0</v>
      </c>
      <c r="O178" s="18">
        <v>0</v>
      </c>
      <c r="P178" s="18">
        <v>0</v>
      </c>
      <c r="Q178" s="18">
        <v>0</v>
      </c>
      <c r="R178" s="18">
        <v>0</v>
      </c>
      <c r="S178" s="29">
        <v>12010.160400000002</v>
      </c>
      <c r="T178" s="18">
        <v>20289.400000000001</v>
      </c>
      <c r="U178" s="18">
        <v>10924.565233333335</v>
      </c>
    </row>
    <row r="179" spans="1:21" ht="21" customHeight="1" x14ac:dyDescent="0.25">
      <c r="A179" s="14" t="s">
        <v>195</v>
      </c>
      <c r="B179" s="15" t="s">
        <v>50</v>
      </c>
      <c r="C179" s="16" t="s">
        <v>51</v>
      </c>
      <c r="D179" s="17">
        <v>6853.2038599188481</v>
      </c>
      <c r="E179" s="17">
        <v>7672.1815265855148</v>
      </c>
      <c r="F179" s="17">
        <v>7097.76</v>
      </c>
      <c r="G179" s="18">
        <v>3635.8848000000007</v>
      </c>
      <c r="H179" s="18">
        <v>0</v>
      </c>
      <c r="I179" s="18">
        <v>0</v>
      </c>
      <c r="J179" s="18">
        <v>0</v>
      </c>
      <c r="K179" s="18">
        <v>0</v>
      </c>
      <c r="L179" s="18">
        <v>0</v>
      </c>
      <c r="M179" s="18">
        <v>0</v>
      </c>
      <c r="N179" s="18">
        <v>0</v>
      </c>
      <c r="O179" s="18">
        <v>0</v>
      </c>
      <c r="P179" s="18">
        <v>0</v>
      </c>
      <c r="Q179" s="18">
        <v>0</v>
      </c>
      <c r="R179" s="18">
        <v>0</v>
      </c>
      <c r="S179" s="29">
        <v>10547.742000000002</v>
      </c>
      <c r="T179" s="18">
        <v>20289.400000000001</v>
      </c>
      <c r="U179" s="18">
        <v>9970.5122333333329</v>
      </c>
    </row>
    <row r="180" spans="1:21" ht="21" customHeight="1" x14ac:dyDescent="0.25">
      <c r="A180" s="14" t="s">
        <v>196</v>
      </c>
      <c r="B180" s="15" t="s">
        <v>50</v>
      </c>
      <c r="C180" s="16" t="s">
        <v>51</v>
      </c>
      <c r="D180" s="17">
        <v>6005.4058067906572</v>
      </c>
      <c r="E180" s="17">
        <v>6706.1957401239906</v>
      </c>
      <c r="F180" s="17">
        <v>6213.7200000000012</v>
      </c>
      <c r="G180" s="18">
        <v>3097.0656000000004</v>
      </c>
      <c r="H180" s="18">
        <v>0</v>
      </c>
      <c r="I180" s="18">
        <v>0</v>
      </c>
      <c r="J180" s="18">
        <v>0</v>
      </c>
      <c r="K180" s="18">
        <v>0</v>
      </c>
      <c r="L180" s="18">
        <v>0</v>
      </c>
      <c r="M180" s="18">
        <v>0</v>
      </c>
      <c r="N180" s="18">
        <v>0</v>
      </c>
      <c r="O180" s="18">
        <v>0</v>
      </c>
      <c r="P180" s="18">
        <v>0</v>
      </c>
      <c r="Q180" s="18">
        <v>0</v>
      </c>
      <c r="R180" s="18">
        <v>0</v>
      </c>
      <c r="S180" s="29">
        <v>8862.4691999999995</v>
      </c>
      <c r="T180" s="18">
        <v>20289.400000000001</v>
      </c>
      <c r="U180" s="18">
        <v>8901.1312333333335</v>
      </c>
    </row>
    <row r="181" spans="1:21" ht="21" customHeight="1" x14ac:dyDescent="0.25">
      <c r="A181" s="14" t="s">
        <v>398</v>
      </c>
      <c r="B181" s="15" t="s">
        <v>375</v>
      </c>
      <c r="C181" s="16" t="s">
        <v>61</v>
      </c>
      <c r="D181" s="17">
        <v>11733.246842594464</v>
      </c>
      <c r="E181" s="17">
        <v>13309.83211817652</v>
      </c>
      <c r="F181" s="17">
        <v>13331.020625334284</v>
      </c>
      <c r="G181" s="18">
        <v>14658.489212527851</v>
      </c>
      <c r="H181" s="18">
        <v>6644.04</v>
      </c>
      <c r="I181" s="18">
        <v>15635.721826696374</v>
      </c>
      <c r="J181" s="18">
        <v>1772.4780900000001</v>
      </c>
      <c r="K181" s="18">
        <v>1628.7210236142055</v>
      </c>
      <c r="L181" s="18">
        <v>2931.69784250557</v>
      </c>
      <c r="M181" s="18">
        <v>0</v>
      </c>
      <c r="N181" s="18">
        <v>8143.6051180710283</v>
      </c>
      <c r="O181" s="18">
        <v>2040.05</v>
      </c>
      <c r="P181" s="18">
        <v>873.01</v>
      </c>
      <c r="Q181" s="18">
        <v>600.01</v>
      </c>
      <c r="R181" s="18">
        <v>1628.7210236142055</v>
      </c>
      <c r="S181" s="29">
        <v>21173.373306984671</v>
      </c>
      <c r="T181" s="18">
        <v>20289.400000000001</v>
      </c>
      <c r="U181" s="18">
        <v>21499.29707900211</v>
      </c>
    </row>
    <row r="182" spans="1:21" ht="21" customHeight="1" x14ac:dyDescent="0.25">
      <c r="A182" s="14" t="s">
        <v>399</v>
      </c>
      <c r="B182" s="15" t="s">
        <v>375</v>
      </c>
      <c r="C182" s="16" t="s">
        <v>61</v>
      </c>
      <c r="D182" s="17">
        <v>11541.07287251643</v>
      </c>
      <c r="E182" s="17">
        <v>13083.47805218036</v>
      </c>
      <c r="F182" s="17">
        <v>13078.244709480048</v>
      </c>
      <c r="G182" s="18">
        <v>14279.325338746496</v>
      </c>
      <c r="H182" s="18">
        <v>6644.04</v>
      </c>
      <c r="I182" s="18">
        <v>15231.280361329595</v>
      </c>
      <c r="J182" s="18">
        <v>1772.4780900000001</v>
      </c>
      <c r="K182" s="18">
        <v>1586.5917043051661</v>
      </c>
      <c r="L182" s="18">
        <v>2855.8650677492988</v>
      </c>
      <c r="M182" s="18">
        <v>0</v>
      </c>
      <c r="N182" s="18">
        <v>7932.9585215258303</v>
      </c>
      <c r="O182" s="18">
        <v>2040.05</v>
      </c>
      <c r="P182" s="18">
        <v>873.01</v>
      </c>
      <c r="Q182" s="18">
        <v>600.01</v>
      </c>
      <c r="R182" s="18">
        <v>1586.5917043051661</v>
      </c>
      <c r="S182" s="29">
        <v>20625.692155967161</v>
      </c>
      <c r="T182" s="18">
        <v>20289.400000000001</v>
      </c>
      <c r="U182" s="18">
        <v>21104.685788140774</v>
      </c>
    </row>
    <row r="183" spans="1:21" ht="21" customHeight="1" x14ac:dyDescent="0.25">
      <c r="A183" s="14" t="s">
        <v>197</v>
      </c>
      <c r="B183" s="15" t="s">
        <v>50</v>
      </c>
      <c r="C183" s="16" t="s">
        <v>51</v>
      </c>
      <c r="D183" s="17">
        <v>9332.181083156931</v>
      </c>
      <c r="E183" s="17">
        <v>10431.426708490264</v>
      </c>
      <c r="F183" s="17">
        <v>9616.32</v>
      </c>
      <c r="G183" s="18">
        <v>4224.3730559999995</v>
      </c>
      <c r="H183" s="18">
        <v>0</v>
      </c>
      <c r="I183" s="18">
        <v>0</v>
      </c>
      <c r="J183" s="18">
        <v>0</v>
      </c>
      <c r="K183" s="18">
        <v>0</v>
      </c>
      <c r="L183" s="18">
        <v>0</v>
      </c>
      <c r="M183" s="18">
        <v>0</v>
      </c>
      <c r="N183" s="18">
        <v>0</v>
      </c>
      <c r="O183" s="18">
        <v>0</v>
      </c>
      <c r="P183" s="18">
        <v>0</v>
      </c>
      <c r="Q183" s="18">
        <v>0</v>
      </c>
      <c r="R183" s="18">
        <v>0</v>
      </c>
      <c r="S183" s="29">
        <v>14717.907504000001</v>
      </c>
      <c r="T183" s="18">
        <v>20289.400000000001</v>
      </c>
      <c r="U183" s="18">
        <v>12885.626713333331</v>
      </c>
    </row>
    <row r="184" spans="1:21" ht="21" customHeight="1" x14ac:dyDescent="0.25">
      <c r="A184" s="14" t="s">
        <v>400</v>
      </c>
      <c r="B184" s="15" t="s">
        <v>375</v>
      </c>
      <c r="C184" s="16" t="s">
        <v>61</v>
      </c>
      <c r="D184" s="17">
        <v>12177.60078446445</v>
      </c>
      <c r="E184" s="17">
        <v>13840.374353723011</v>
      </c>
      <c r="F184" s="17">
        <v>13924.969636465699</v>
      </c>
      <c r="G184" s="18">
        <v>15549.412729224972</v>
      </c>
      <c r="H184" s="18">
        <v>6644.04</v>
      </c>
      <c r="I184" s="18">
        <v>16586.040244506636</v>
      </c>
      <c r="J184" s="18">
        <v>1772.4780900000001</v>
      </c>
      <c r="K184" s="18">
        <v>1727.7125254694415</v>
      </c>
      <c r="L184" s="18">
        <v>3109.8825458449946</v>
      </c>
      <c r="M184" s="18">
        <v>0</v>
      </c>
      <c r="N184" s="18">
        <v>8638.5626273472062</v>
      </c>
      <c r="O184" s="18">
        <v>2040.05</v>
      </c>
      <c r="P184" s="18">
        <v>873.01</v>
      </c>
      <c r="Q184" s="18">
        <v>600.01</v>
      </c>
      <c r="R184" s="18">
        <v>1727.7125254694415</v>
      </c>
      <c r="S184" s="29">
        <v>22460.262831102737</v>
      </c>
      <c r="T184" s="18">
        <v>20289.400000000001</v>
      </c>
      <c r="U184" s="18">
        <v>22426.517479712817</v>
      </c>
    </row>
    <row r="185" spans="1:21" ht="21" customHeight="1" x14ac:dyDescent="0.25">
      <c r="A185" s="14" t="s">
        <v>401</v>
      </c>
      <c r="B185" s="15" t="s">
        <v>375</v>
      </c>
      <c r="C185" s="16" t="s">
        <v>61</v>
      </c>
      <c r="D185" s="17">
        <v>11541.07287251643</v>
      </c>
      <c r="E185" s="17">
        <v>13083.47805218036</v>
      </c>
      <c r="F185" s="17">
        <v>13078.244709480048</v>
      </c>
      <c r="G185" s="18">
        <v>14279.325338746496</v>
      </c>
      <c r="H185" s="18">
        <v>6644.04</v>
      </c>
      <c r="I185" s="18">
        <v>15231.280361329595</v>
      </c>
      <c r="J185" s="18">
        <v>1772.4780900000001</v>
      </c>
      <c r="K185" s="18">
        <v>1586.5917043051661</v>
      </c>
      <c r="L185" s="18">
        <v>2855.8650677492988</v>
      </c>
      <c r="M185" s="18">
        <v>0</v>
      </c>
      <c r="N185" s="18">
        <v>7932.9585215258303</v>
      </c>
      <c r="O185" s="18">
        <v>2040.05</v>
      </c>
      <c r="P185" s="18">
        <v>873.01</v>
      </c>
      <c r="Q185" s="18">
        <v>600.01</v>
      </c>
      <c r="R185" s="18">
        <v>1586.5917043051661</v>
      </c>
      <c r="S185" s="29">
        <v>20625.692155967161</v>
      </c>
      <c r="T185" s="18">
        <v>20289.400000000001</v>
      </c>
      <c r="U185" s="18">
        <v>21104.685788140774</v>
      </c>
    </row>
    <row r="186" spans="1:21" ht="21" customHeight="1" x14ac:dyDescent="0.25">
      <c r="A186" s="14" t="s">
        <v>198</v>
      </c>
      <c r="B186" s="15" t="s">
        <v>50</v>
      </c>
      <c r="C186" s="16" t="s">
        <v>51</v>
      </c>
      <c r="D186" s="17">
        <v>8940.6885710233601</v>
      </c>
      <c r="E186" s="17">
        <v>9998.8371376900268</v>
      </c>
      <c r="F186" s="17">
        <v>9222</v>
      </c>
      <c r="G186" s="18">
        <v>4182.3360000000002</v>
      </c>
      <c r="H186" s="18">
        <v>0</v>
      </c>
      <c r="I186" s="18">
        <v>0</v>
      </c>
      <c r="J186" s="18">
        <v>0</v>
      </c>
      <c r="K186" s="18">
        <v>0</v>
      </c>
      <c r="L186" s="18">
        <v>0</v>
      </c>
      <c r="M186" s="18">
        <v>0</v>
      </c>
      <c r="N186" s="18">
        <v>0</v>
      </c>
      <c r="O186" s="18">
        <v>0</v>
      </c>
      <c r="P186" s="18">
        <v>0</v>
      </c>
      <c r="Q186" s="18">
        <v>0</v>
      </c>
      <c r="R186" s="18">
        <v>0</v>
      </c>
      <c r="S186" s="29">
        <v>14098.4028</v>
      </c>
      <c r="T186" s="18">
        <v>20289.400000000001</v>
      </c>
      <c r="U186" s="18">
        <v>12436.178233333332</v>
      </c>
    </row>
    <row r="187" spans="1:21" ht="21" customHeight="1" x14ac:dyDescent="0.25">
      <c r="A187" s="14" t="s">
        <v>198</v>
      </c>
      <c r="B187" s="15" t="s">
        <v>375</v>
      </c>
      <c r="C187" s="16" t="s">
        <v>61</v>
      </c>
      <c r="D187" s="17">
        <v>16322.569837143708</v>
      </c>
      <c r="E187" s="17">
        <v>18746.875409707671</v>
      </c>
      <c r="F187" s="17">
        <v>19635.360731695615</v>
      </c>
      <c r="G187" s="18">
        <v>24114.999372069848</v>
      </c>
      <c r="H187" s="18">
        <v>6644.04</v>
      </c>
      <c r="I187" s="18">
        <v>25722.665996874504</v>
      </c>
      <c r="J187" s="18">
        <v>1772.4780900000001</v>
      </c>
      <c r="K187" s="18">
        <v>2679.4443746744273</v>
      </c>
      <c r="L187" s="18">
        <v>4822.9998744139693</v>
      </c>
      <c r="M187" s="18">
        <v>0</v>
      </c>
      <c r="N187" s="18">
        <v>13397.221873372138</v>
      </c>
      <c r="O187" s="18">
        <v>2040.05</v>
      </c>
      <c r="P187" s="18">
        <v>873.01</v>
      </c>
      <c r="Q187" s="18">
        <v>600.01</v>
      </c>
      <c r="R187" s="18">
        <v>2679.4443746744273</v>
      </c>
      <c r="S187" s="29">
        <v>34832.776870767557</v>
      </c>
      <c r="T187" s="18">
        <v>20289.400000000001</v>
      </c>
      <c r="U187" s="18">
        <v>31341.072467266185</v>
      </c>
    </row>
    <row r="188" spans="1:21" ht="21" customHeight="1" x14ac:dyDescent="0.25">
      <c r="A188" s="14" t="s">
        <v>199</v>
      </c>
      <c r="B188" s="15" t="s">
        <v>50</v>
      </c>
      <c r="C188" s="16" t="s">
        <v>51</v>
      </c>
      <c r="D188" s="17">
        <v>7416.5221216153595</v>
      </c>
      <c r="E188" s="17">
        <v>8312.9840216153589</v>
      </c>
      <c r="F188" s="17">
        <v>7685</v>
      </c>
      <c r="G188" s="18">
        <v>3991.5360000000001</v>
      </c>
      <c r="H188" s="18">
        <v>0</v>
      </c>
      <c r="I188" s="18">
        <v>0</v>
      </c>
      <c r="J188" s="18">
        <v>0</v>
      </c>
      <c r="K188" s="18">
        <v>0</v>
      </c>
      <c r="L188" s="18">
        <v>0</v>
      </c>
      <c r="M188" s="18">
        <v>0</v>
      </c>
      <c r="N188" s="18">
        <v>0</v>
      </c>
      <c r="O188" s="18">
        <v>0</v>
      </c>
      <c r="P188" s="18">
        <v>0</v>
      </c>
      <c r="Q188" s="18">
        <v>0</v>
      </c>
      <c r="R188" s="18">
        <v>0</v>
      </c>
      <c r="S188" s="29">
        <v>11665.702799999999</v>
      </c>
      <c r="T188" s="18">
        <v>20289.400000000001</v>
      </c>
      <c r="U188" s="18">
        <v>10680.553233333332</v>
      </c>
    </row>
    <row r="189" spans="1:21" ht="21" customHeight="1" x14ac:dyDescent="0.25">
      <c r="A189" s="14" t="s">
        <v>199</v>
      </c>
      <c r="B189" s="15" t="s">
        <v>375</v>
      </c>
      <c r="C189" s="16" t="s">
        <v>61</v>
      </c>
      <c r="D189" s="17">
        <v>15709.988743009624</v>
      </c>
      <c r="E189" s="17">
        <v>18021.966607136023</v>
      </c>
      <c r="F189" s="17">
        <v>18791.431884964495</v>
      </c>
      <c r="G189" s="18">
        <v>22849.106101973164</v>
      </c>
      <c r="H189" s="18">
        <v>6644.04</v>
      </c>
      <c r="I189" s="18">
        <v>24372.379842104707</v>
      </c>
      <c r="J189" s="18">
        <v>1772.4780900000001</v>
      </c>
      <c r="K189" s="18">
        <v>2538.7895668859069</v>
      </c>
      <c r="L189" s="18">
        <v>4569.8212203946323</v>
      </c>
      <c r="M189" s="18">
        <v>0</v>
      </c>
      <c r="N189" s="18">
        <v>12693.947834429535</v>
      </c>
      <c r="O189" s="18">
        <v>2040.05</v>
      </c>
      <c r="P189" s="18">
        <v>873.01</v>
      </c>
      <c r="Q189" s="18">
        <v>600.01</v>
      </c>
      <c r="R189" s="18">
        <v>2538.7895668859069</v>
      </c>
      <c r="S189" s="29">
        <v>33004.264369516794</v>
      </c>
      <c r="T189" s="18">
        <v>20289.400000000001</v>
      </c>
      <c r="U189" s="18">
        <v>30023.605767647052</v>
      </c>
    </row>
    <row r="190" spans="1:21" ht="21" customHeight="1" x14ac:dyDescent="0.25">
      <c r="A190" s="14" t="s">
        <v>200</v>
      </c>
      <c r="B190" s="15" t="s">
        <v>50</v>
      </c>
      <c r="C190" s="16" t="s">
        <v>51</v>
      </c>
      <c r="D190" s="17">
        <v>5626.9698298736648</v>
      </c>
      <c r="E190" s="17">
        <v>6331.3199632069982</v>
      </c>
      <c r="F190" s="17">
        <v>5881.1768000000002</v>
      </c>
      <c r="G190" s="18">
        <v>3779.3664000000003</v>
      </c>
      <c r="H190" s="18">
        <v>0</v>
      </c>
      <c r="I190" s="18">
        <v>0</v>
      </c>
      <c r="J190" s="18">
        <v>0</v>
      </c>
      <c r="K190" s="18">
        <v>0</v>
      </c>
      <c r="L190" s="18">
        <v>0</v>
      </c>
      <c r="M190" s="18">
        <v>0</v>
      </c>
      <c r="N190" s="18">
        <v>0</v>
      </c>
      <c r="O190" s="18">
        <v>0</v>
      </c>
      <c r="P190" s="18">
        <v>0</v>
      </c>
      <c r="Q190" s="18">
        <v>0</v>
      </c>
      <c r="R190" s="18">
        <v>0</v>
      </c>
      <c r="S190" s="29">
        <v>8818.5216</v>
      </c>
      <c r="T190" s="18">
        <v>20289.400000000001</v>
      </c>
      <c r="U190" s="18">
        <v>8621.7841333333326</v>
      </c>
    </row>
    <row r="191" spans="1:21" ht="21" customHeight="1" x14ac:dyDescent="0.25">
      <c r="A191" s="14" t="s">
        <v>200</v>
      </c>
      <c r="B191" s="15" t="s">
        <v>375</v>
      </c>
      <c r="C191" s="16" t="s">
        <v>61</v>
      </c>
      <c r="D191" s="17">
        <v>11140.771749132851</v>
      </c>
      <c r="E191" s="17">
        <v>12606.769729133484</v>
      </c>
      <c r="F191" s="17">
        <v>12551.709449806407</v>
      </c>
      <c r="G191" s="18">
        <v>13489.522449236034</v>
      </c>
      <c r="H191" s="18">
        <v>6644.04</v>
      </c>
      <c r="I191" s="18">
        <v>14388.823945851769</v>
      </c>
      <c r="J191" s="18">
        <v>1772.4780900000001</v>
      </c>
      <c r="K191" s="18">
        <v>1498.8358276928925</v>
      </c>
      <c r="L191" s="18">
        <v>2697.9044898472066</v>
      </c>
      <c r="M191" s="18">
        <v>0</v>
      </c>
      <c r="N191" s="18">
        <v>7494.179138464463</v>
      </c>
      <c r="O191" s="18">
        <v>2040.05</v>
      </c>
      <c r="P191" s="18">
        <v>873.01</v>
      </c>
      <c r="Q191" s="18">
        <v>600.01</v>
      </c>
      <c r="R191" s="18">
        <v>1498.8358276928925</v>
      </c>
      <c r="S191" s="29">
        <v>19484.865760007604</v>
      </c>
      <c r="T191" s="18">
        <v>20289.400000000001</v>
      </c>
      <c r="U191" s="18">
        <v>20282.705743872477</v>
      </c>
    </row>
    <row r="192" spans="1:21" ht="21" customHeight="1" x14ac:dyDescent="0.25">
      <c r="A192" s="14" t="s">
        <v>201</v>
      </c>
      <c r="B192" s="15" t="s">
        <v>50</v>
      </c>
      <c r="C192" s="16" t="s">
        <v>51</v>
      </c>
      <c r="D192" s="17">
        <v>4624.7642564526086</v>
      </c>
      <c r="E192" s="17">
        <v>5172.2555231192755</v>
      </c>
      <c r="F192" s="17">
        <v>4814.3928000000005</v>
      </c>
      <c r="G192" s="18">
        <v>2819.2608</v>
      </c>
      <c r="H192" s="18">
        <v>0</v>
      </c>
      <c r="I192" s="18">
        <v>0</v>
      </c>
      <c r="J192" s="18">
        <v>0</v>
      </c>
      <c r="K192" s="18">
        <v>0</v>
      </c>
      <c r="L192" s="18">
        <v>0</v>
      </c>
      <c r="M192" s="18">
        <v>0</v>
      </c>
      <c r="N192" s="18">
        <v>0</v>
      </c>
      <c r="O192" s="18">
        <v>0</v>
      </c>
      <c r="P192" s="18">
        <v>0</v>
      </c>
      <c r="Q192" s="18">
        <v>0</v>
      </c>
      <c r="R192" s="18">
        <v>0</v>
      </c>
      <c r="S192" s="29">
        <v>6578.2752</v>
      </c>
      <c r="T192" s="18">
        <v>20289.400000000001</v>
      </c>
      <c r="U192" s="18">
        <v>7288.304133333334</v>
      </c>
    </row>
    <row r="193" spans="1:21" ht="21" customHeight="1" x14ac:dyDescent="0.25">
      <c r="A193" s="14" t="s">
        <v>201</v>
      </c>
      <c r="B193" s="15" t="s">
        <v>375</v>
      </c>
      <c r="C193" s="16" t="s">
        <v>61</v>
      </c>
      <c r="D193" s="17">
        <v>10503.191950100445</v>
      </c>
      <c r="E193" s="17">
        <v>11843.696074397569</v>
      </c>
      <c r="F193" s="17">
        <v>11721.555787448506</v>
      </c>
      <c r="G193" s="18">
        <v>12244.291955699182</v>
      </c>
      <c r="H193" s="18">
        <v>6644.04</v>
      </c>
      <c r="I193" s="18">
        <v>13060.578086079127</v>
      </c>
      <c r="J193" s="18">
        <v>1772.4780900000001</v>
      </c>
      <c r="K193" s="18">
        <v>1360.4768839665758</v>
      </c>
      <c r="L193" s="18">
        <v>2448.8583911398364</v>
      </c>
      <c r="M193" s="18">
        <v>0</v>
      </c>
      <c r="N193" s="18">
        <v>6802.3844198328788</v>
      </c>
      <c r="O193" s="18">
        <v>2040.05</v>
      </c>
      <c r="P193" s="18">
        <v>873.01</v>
      </c>
      <c r="Q193" s="18">
        <v>600.01</v>
      </c>
      <c r="R193" s="18">
        <v>1360.4768839665758</v>
      </c>
      <c r="S193" s="29">
        <v>17686.199491565487</v>
      </c>
      <c r="T193" s="18">
        <v>20289.400000000001</v>
      </c>
      <c r="U193" s="18">
        <v>18986.74363763598</v>
      </c>
    </row>
    <row r="194" spans="1:21" ht="21" customHeight="1" x14ac:dyDescent="0.25">
      <c r="A194" s="20" t="s">
        <v>202</v>
      </c>
      <c r="B194" s="15" t="s">
        <v>50</v>
      </c>
      <c r="C194" s="21" t="s">
        <v>61</v>
      </c>
      <c r="D194" s="17">
        <v>24640.09527013162</v>
      </c>
      <c r="E194" s="17">
        <v>27604.501841798286</v>
      </c>
      <c r="F194" s="17">
        <v>28956.636500000001</v>
      </c>
      <c r="G194" s="18">
        <v>7927.5497400000004</v>
      </c>
      <c r="H194" s="18">
        <v>0</v>
      </c>
      <c r="I194" s="18">
        <v>0</v>
      </c>
      <c r="J194" s="18">
        <v>0</v>
      </c>
      <c r="K194" s="18">
        <v>0</v>
      </c>
      <c r="L194" s="18">
        <v>0</v>
      </c>
      <c r="M194" s="18">
        <v>0</v>
      </c>
      <c r="N194" s="18">
        <v>0</v>
      </c>
      <c r="O194" s="18">
        <v>0</v>
      </c>
      <c r="P194" s="18">
        <v>0</v>
      </c>
      <c r="Q194" s="18">
        <v>0</v>
      </c>
      <c r="R194" s="18">
        <v>0</v>
      </c>
      <c r="S194" s="29">
        <v>45218.098859999998</v>
      </c>
      <c r="T194" s="18">
        <v>20289.400000000001</v>
      </c>
      <c r="U194" s="18">
        <v>35076.223883333332</v>
      </c>
    </row>
    <row r="195" spans="1:21" ht="21" customHeight="1" x14ac:dyDescent="0.25">
      <c r="A195" s="20" t="s">
        <v>203</v>
      </c>
      <c r="B195" s="15" t="s">
        <v>50</v>
      </c>
      <c r="C195" s="21" t="s">
        <v>61</v>
      </c>
      <c r="D195" s="17">
        <v>21846.025057833205</v>
      </c>
      <c r="E195" s="17">
        <v>24478.307631999873</v>
      </c>
      <c r="F195" s="17">
        <v>25311.321199999998</v>
      </c>
      <c r="G195" s="18">
        <v>7526.6522099999993</v>
      </c>
      <c r="H195" s="18">
        <v>0</v>
      </c>
      <c r="I195" s="18">
        <v>0</v>
      </c>
      <c r="J195" s="18">
        <v>0</v>
      </c>
      <c r="K195" s="18">
        <v>0</v>
      </c>
      <c r="L195" s="18">
        <v>0</v>
      </c>
      <c r="M195" s="18">
        <v>0</v>
      </c>
      <c r="N195" s="18">
        <v>0</v>
      </c>
      <c r="O195" s="18">
        <v>0</v>
      </c>
      <c r="P195" s="18">
        <v>0</v>
      </c>
      <c r="Q195" s="18">
        <v>0</v>
      </c>
      <c r="R195" s="18">
        <v>0</v>
      </c>
      <c r="S195" s="29">
        <v>39482.860889999996</v>
      </c>
      <c r="T195" s="18">
        <v>20289.400000000001</v>
      </c>
      <c r="U195" s="18">
        <v>30919.563958333329</v>
      </c>
    </row>
    <row r="196" spans="1:21" ht="21" customHeight="1" x14ac:dyDescent="0.25">
      <c r="A196" s="20" t="s">
        <v>204</v>
      </c>
      <c r="B196" s="15" t="s">
        <v>50</v>
      </c>
      <c r="C196" s="21" t="s">
        <v>61</v>
      </c>
      <c r="D196" s="17">
        <v>20652.233425331713</v>
      </c>
      <c r="E196" s="17">
        <v>23123.952146998381</v>
      </c>
      <c r="F196" s="17">
        <v>23752.411099999998</v>
      </c>
      <c r="G196" s="18">
        <v>7048.8405899999989</v>
      </c>
      <c r="H196" s="18">
        <v>0</v>
      </c>
      <c r="I196" s="18">
        <v>0</v>
      </c>
      <c r="J196" s="18">
        <v>0</v>
      </c>
      <c r="K196" s="18">
        <v>0</v>
      </c>
      <c r="L196" s="18">
        <v>0</v>
      </c>
      <c r="M196" s="18">
        <v>0</v>
      </c>
      <c r="N196" s="18">
        <v>0</v>
      </c>
      <c r="O196" s="18">
        <v>0</v>
      </c>
      <c r="P196" s="18">
        <v>0</v>
      </c>
      <c r="Q196" s="18">
        <v>0</v>
      </c>
      <c r="R196" s="18">
        <v>0</v>
      </c>
      <c r="S196" s="29">
        <v>36825.954659999996</v>
      </c>
      <c r="T196" s="18">
        <v>20289.400000000001</v>
      </c>
      <c r="U196" s="18">
        <v>29099.427370833331</v>
      </c>
    </row>
    <row r="197" spans="1:21" ht="21" customHeight="1" x14ac:dyDescent="0.25">
      <c r="A197" s="14" t="s">
        <v>402</v>
      </c>
      <c r="B197" s="15" t="s">
        <v>375</v>
      </c>
      <c r="C197" s="16" t="s">
        <v>61</v>
      </c>
      <c r="D197" s="17">
        <v>11140.771749132851</v>
      </c>
      <c r="E197" s="17">
        <v>12606.769729133484</v>
      </c>
      <c r="F197" s="17">
        <v>12551.709449806407</v>
      </c>
      <c r="G197" s="18">
        <v>13489.522449236034</v>
      </c>
      <c r="H197" s="18">
        <v>6644.04</v>
      </c>
      <c r="I197" s="18">
        <v>14388.823945851769</v>
      </c>
      <c r="J197" s="18">
        <v>1772.4780900000001</v>
      </c>
      <c r="K197" s="18">
        <v>1498.8358276928925</v>
      </c>
      <c r="L197" s="18">
        <v>2697.9044898472066</v>
      </c>
      <c r="M197" s="18">
        <v>0</v>
      </c>
      <c r="N197" s="18">
        <v>7494.179138464463</v>
      </c>
      <c r="O197" s="18">
        <v>2040.05</v>
      </c>
      <c r="P197" s="18">
        <v>873.01</v>
      </c>
      <c r="Q197" s="18">
        <v>600.01</v>
      </c>
      <c r="R197" s="18">
        <v>1498.8358276928925</v>
      </c>
      <c r="S197" s="29">
        <v>19484.865760007604</v>
      </c>
      <c r="T197" s="18">
        <v>20289.400000000001</v>
      </c>
      <c r="U197" s="18">
        <v>20282.705743872477</v>
      </c>
    </row>
    <row r="198" spans="1:21" ht="21" customHeight="1" x14ac:dyDescent="0.25">
      <c r="A198" s="14" t="s">
        <v>403</v>
      </c>
      <c r="B198" s="15" t="s">
        <v>375</v>
      </c>
      <c r="C198" s="16" t="s">
        <v>61</v>
      </c>
      <c r="D198" s="17">
        <v>13069.446469343458</v>
      </c>
      <c r="E198" s="17">
        <v>14907.140919897574</v>
      </c>
      <c r="F198" s="17">
        <v>15153.654517487234</v>
      </c>
      <c r="G198" s="18">
        <v>17392.440050757275</v>
      </c>
      <c r="H198" s="18">
        <v>6644.04</v>
      </c>
      <c r="I198" s="18">
        <v>18551.936054141093</v>
      </c>
      <c r="J198" s="18">
        <v>1772.4780900000001</v>
      </c>
      <c r="K198" s="18">
        <v>1932.4933389730304</v>
      </c>
      <c r="L198" s="18">
        <v>3478.488010151455</v>
      </c>
      <c r="M198" s="18">
        <v>0</v>
      </c>
      <c r="N198" s="18">
        <v>9662.466694865152</v>
      </c>
      <c r="O198" s="18">
        <v>2040.05</v>
      </c>
      <c r="P198" s="18">
        <v>873.01</v>
      </c>
      <c r="Q198" s="18">
        <v>600.01</v>
      </c>
      <c r="R198" s="18">
        <v>1932.4933389730304</v>
      </c>
      <c r="S198" s="29">
        <v>25122.413406649397</v>
      </c>
      <c r="T198" s="18">
        <v>20289.400000000001</v>
      </c>
      <c r="U198" s="18">
        <v>24344.631099529772</v>
      </c>
    </row>
    <row r="199" spans="1:21" ht="21" customHeight="1" x14ac:dyDescent="0.25">
      <c r="A199" s="14" t="s">
        <v>205</v>
      </c>
      <c r="B199" s="15" t="s">
        <v>50</v>
      </c>
      <c r="C199" s="16" t="s">
        <v>128</v>
      </c>
      <c r="D199" s="17">
        <v>71172.666399872047</v>
      </c>
      <c r="E199" s="17">
        <v>79924.655412788707</v>
      </c>
      <c r="F199" s="17">
        <v>96374.002410000016</v>
      </c>
      <c r="G199" s="18">
        <v>10859.002559999999</v>
      </c>
      <c r="H199" s="18">
        <v>0</v>
      </c>
      <c r="I199" s="18">
        <v>0</v>
      </c>
      <c r="J199" s="18">
        <v>0</v>
      </c>
      <c r="K199" s="18">
        <v>0</v>
      </c>
      <c r="L199" s="18">
        <v>0</v>
      </c>
      <c r="M199" s="18">
        <v>0</v>
      </c>
      <c r="N199" s="18">
        <v>0</v>
      </c>
      <c r="O199" s="18">
        <v>0</v>
      </c>
      <c r="P199" s="18">
        <v>0</v>
      </c>
      <c r="Q199" s="18">
        <v>0</v>
      </c>
      <c r="R199" s="18">
        <v>0</v>
      </c>
      <c r="S199" s="29">
        <v>149915.78815500002</v>
      </c>
      <c r="T199" s="18">
        <v>20289.400000000001</v>
      </c>
      <c r="U199" s="18">
        <v>111462.68496958334</v>
      </c>
    </row>
    <row r="200" spans="1:21" ht="21" customHeight="1" x14ac:dyDescent="0.25">
      <c r="A200" s="25" t="s">
        <v>206</v>
      </c>
      <c r="B200" s="15" t="s">
        <v>50</v>
      </c>
      <c r="C200" s="21" t="s">
        <v>51</v>
      </c>
      <c r="D200" s="17">
        <v>8514.9349025625597</v>
      </c>
      <c r="E200" s="17">
        <v>9332.0102358958939</v>
      </c>
      <c r="F200" s="17">
        <v>8762.8790999999983</v>
      </c>
      <c r="G200" s="18">
        <v>3686.2559999999999</v>
      </c>
      <c r="H200" s="18">
        <v>0</v>
      </c>
      <c r="I200" s="18">
        <v>0</v>
      </c>
      <c r="J200" s="18">
        <v>0</v>
      </c>
      <c r="K200" s="18">
        <v>0</v>
      </c>
      <c r="L200" s="18">
        <v>0</v>
      </c>
      <c r="M200" s="18">
        <v>0</v>
      </c>
      <c r="N200" s="18">
        <v>0</v>
      </c>
      <c r="O200" s="18">
        <v>0</v>
      </c>
      <c r="P200" s="18">
        <v>0</v>
      </c>
      <c r="Q200" s="18">
        <v>0</v>
      </c>
      <c r="R200" s="18">
        <v>0</v>
      </c>
      <c r="S200" s="29">
        <v>10509.594000000001</v>
      </c>
      <c r="T200" s="18">
        <v>20289.400000000001</v>
      </c>
      <c r="U200" s="18">
        <v>11636.649933333332</v>
      </c>
    </row>
    <row r="201" spans="1:21" ht="21" customHeight="1" x14ac:dyDescent="0.25">
      <c r="A201" s="14" t="s">
        <v>206</v>
      </c>
      <c r="B201" s="15" t="s">
        <v>375</v>
      </c>
      <c r="C201" s="16" t="s">
        <v>61</v>
      </c>
      <c r="D201" s="17">
        <v>11356.879593298145</v>
      </c>
      <c r="E201" s="17">
        <v>12864.129479255547</v>
      </c>
      <c r="F201" s="17">
        <v>12835.986159720822</v>
      </c>
      <c r="G201" s="18">
        <v>13915.937514107658</v>
      </c>
      <c r="H201" s="18">
        <v>6644.04</v>
      </c>
      <c r="I201" s="18">
        <v>14843.666681714834</v>
      </c>
      <c r="J201" s="18">
        <v>1772.4780900000001</v>
      </c>
      <c r="K201" s="18">
        <v>1546.2152793452951</v>
      </c>
      <c r="L201" s="18">
        <v>2783.1875028215313</v>
      </c>
      <c r="M201" s="18">
        <v>0</v>
      </c>
      <c r="N201" s="18">
        <v>7731.0763967264766</v>
      </c>
      <c r="O201" s="18">
        <v>2040.05</v>
      </c>
      <c r="P201" s="18">
        <v>873.01</v>
      </c>
      <c r="Q201" s="18">
        <v>600.01</v>
      </c>
      <c r="R201" s="18">
        <v>1546.2152793452951</v>
      </c>
      <c r="S201" s="29">
        <v>20100.79863148884</v>
      </c>
      <c r="T201" s="18">
        <v>20289.400000000001</v>
      </c>
      <c r="U201" s="18">
        <v>20726.493274349981</v>
      </c>
    </row>
    <row r="202" spans="1:21" ht="21" customHeight="1" x14ac:dyDescent="0.25">
      <c r="A202" s="14" t="s">
        <v>404</v>
      </c>
      <c r="B202" s="15" t="s">
        <v>375</v>
      </c>
      <c r="C202" s="16" t="s">
        <v>61</v>
      </c>
      <c r="D202" s="17">
        <v>10801.376670251386</v>
      </c>
      <c r="E202" s="17">
        <v>12200.250833781494</v>
      </c>
      <c r="F202" s="17">
        <v>12105.311389354265</v>
      </c>
      <c r="G202" s="18">
        <v>12819.925358557821</v>
      </c>
      <c r="H202" s="18">
        <v>6644.04</v>
      </c>
      <c r="I202" s="18">
        <v>13674.587049128342</v>
      </c>
      <c r="J202" s="18">
        <v>1772.4780900000001</v>
      </c>
      <c r="K202" s="18">
        <v>1424.436150950869</v>
      </c>
      <c r="L202" s="18">
        <v>2563.9850717115642</v>
      </c>
      <c r="M202" s="18">
        <v>0</v>
      </c>
      <c r="N202" s="18">
        <v>7122.1807547543449</v>
      </c>
      <c r="O202" s="18">
        <v>2040.05</v>
      </c>
      <c r="P202" s="18">
        <v>873.01</v>
      </c>
      <c r="Q202" s="18">
        <v>600.01</v>
      </c>
      <c r="R202" s="18">
        <v>1424.436150950869</v>
      </c>
      <c r="S202" s="29">
        <v>18517.669962361295</v>
      </c>
      <c r="T202" s="18">
        <v>20289.400000000001</v>
      </c>
      <c r="U202" s="18">
        <v>19585.82877172219</v>
      </c>
    </row>
    <row r="203" spans="1:21" ht="21" customHeight="1" x14ac:dyDescent="0.25">
      <c r="A203" s="14" t="s">
        <v>405</v>
      </c>
      <c r="B203" s="15" t="s">
        <v>375</v>
      </c>
      <c r="C203" s="16" t="s">
        <v>61</v>
      </c>
      <c r="D203" s="17">
        <v>12177.60078446445</v>
      </c>
      <c r="E203" s="17">
        <v>13840.374353723011</v>
      </c>
      <c r="F203" s="17">
        <v>13924.969636465699</v>
      </c>
      <c r="G203" s="18">
        <v>15549.412729224972</v>
      </c>
      <c r="H203" s="18">
        <v>6644.04</v>
      </c>
      <c r="I203" s="18">
        <v>16586.040244506636</v>
      </c>
      <c r="J203" s="18">
        <v>1772.4780900000001</v>
      </c>
      <c r="K203" s="18">
        <v>1727.7125254694415</v>
      </c>
      <c r="L203" s="18">
        <v>3109.8825458449946</v>
      </c>
      <c r="M203" s="18">
        <v>0</v>
      </c>
      <c r="N203" s="18">
        <v>8638.5626273472062</v>
      </c>
      <c r="O203" s="18">
        <v>2040.05</v>
      </c>
      <c r="P203" s="18">
        <v>873.01</v>
      </c>
      <c r="Q203" s="18">
        <v>600.01</v>
      </c>
      <c r="R203" s="18">
        <v>1727.7125254694415</v>
      </c>
      <c r="S203" s="29">
        <v>22460.262831102737</v>
      </c>
      <c r="T203" s="18">
        <v>20289.400000000001</v>
      </c>
      <c r="U203" s="18">
        <v>22426.517479712817</v>
      </c>
    </row>
    <row r="204" spans="1:21" ht="21" customHeight="1" x14ac:dyDescent="0.25">
      <c r="A204" s="14" t="s">
        <v>207</v>
      </c>
      <c r="B204" s="15" t="s">
        <v>50</v>
      </c>
      <c r="C204" s="16" t="s">
        <v>51</v>
      </c>
      <c r="D204" s="17">
        <v>7660.7388397658124</v>
      </c>
      <c r="E204" s="17">
        <v>8654.2907464324799</v>
      </c>
      <c r="F204" s="17">
        <v>8102.6400000000012</v>
      </c>
      <c r="G204" s="18">
        <v>5000.1811200000002</v>
      </c>
      <c r="H204" s="18">
        <v>0</v>
      </c>
      <c r="I204" s="18">
        <v>0</v>
      </c>
      <c r="J204" s="18">
        <v>0</v>
      </c>
      <c r="K204" s="18">
        <v>0</v>
      </c>
      <c r="L204" s="18">
        <v>0</v>
      </c>
      <c r="M204" s="18">
        <v>0</v>
      </c>
      <c r="N204" s="18">
        <v>0</v>
      </c>
      <c r="O204" s="18">
        <v>0</v>
      </c>
      <c r="P204" s="18">
        <v>0</v>
      </c>
      <c r="Q204" s="18">
        <v>0</v>
      </c>
      <c r="R204" s="18">
        <v>0</v>
      </c>
      <c r="S204" s="29">
        <v>12964.592880000004</v>
      </c>
      <c r="T204" s="18">
        <v>20289.400000000001</v>
      </c>
      <c r="U204" s="18">
        <v>11290.487833333334</v>
      </c>
    </row>
    <row r="205" spans="1:21" ht="21" customHeight="1" x14ac:dyDescent="0.25">
      <c r="A205" s="14" t="s">
        <v>208</v>
      </c>
      <c r="B205" s="15" t="s">
        <v>50</v>
      </c>
      <c r="C205" s="16" t="s">
        <v>51</v>
      </c>
      <c r="D205" s="17">
        <v>13865.624311179119</v>
      </c>
      <c r="E205" s="17">
        <v>15547.467259179119</v>
      </c>
      <c r="F205" s="17">
        <v>15181.32</v>
      </c>
      <c r="G205" s="18">
        <v>5265.3320640000002</v>
      </c>
      <c r="H205" s="18">
        <v>0</v>
      </c>
      <c r="I205" s="18">
        <v>0</v>
      </c>
      <c r="J205" s="18">
        <v>0</v>
      </c>
      <c r="K205" s="18">
        <v>0</v>
      </c>
      <c r="L205" s="18">
        <v>0</v>
      </c>
      <c r="M205" s="18">
        <v>0</v>
      </c>
      <c r="N205" s="18">
        <v>0</v>
      </c>
      <c r="O205" s="18">
        <v>0</v>
      </c>
      <c r="P205" s="18">
        <v>0</v>
      </c>
      <c r="Q205" s="18">
        <v>0</v>
      </c>
      <c r="R205" s="18">
        <v>0</v>
      </c>
      <c r="S205" s="29">
        <v>23794.805375999997</v>
      </c>
      <c r="T205" s="18">
        <v>20289.400000000001</v>
      </c>
      <c r="U205" s="18">
        <v>19293.781453333333</v>
      </c>
    </row>
    <row r="206" spans="1:21" ht="21" customHeight="1" x14ac:dyDescent="0.25">
      <c r="A206" s="14" t="s">
        <v>209</v>
      </c>
      <c r="B206" s="15" t="s">
        <v>50</v>
      </c>
      <c r="C206" s="16" t="s">
        <v>51</v>
      </c>
      <c r="D206" s="17">
        <v>7744.6317527028541</v>
      </c>
      <c r="E206" s="17">
        <v>8722.2650033695209</v>
      </c>
      <c r="F206" s="17">
        <v>8102.6400000000012</v>
      </c>
      <c r="G206" s="18">
        <v>4713.6453120000006</v>
      </c>
      <c r="H206" s="18">
        <v>0</v>
      </c>
      <c r="I206" s="18">
        <v>0</v>
      </c>
      <c r="J206" s="18">
        <v>0</v>
      </c>
      <c r="K206" s="18">
        <v>0</v>
      </c>
      <c r="L206" s="18">
        <v>0</v>
      </c>
      <c r="M206" s="18">
        <v>0</v>
      </c>
      <c r="N206" s="18">
        <v>0</v>
      </c>
      <c r="O206" s="18">
        <v>0</v>
      </c>
      <c r="P206" s="18">
        <v>0</v>
      </c>
      <c r="Q206" s="18">
        <v>0</v>
      </c>
      <c r="R206" s="18">
        <v>0</v>
      </c>
      <c r="S206" s="29">
        <v>12773.569008000002</v>
      </c>
      <c r="T206" s="18">
        <v>20289.400000000001</v>
      </c>
      <c r="U206" s="18">
        <v>11250.691193333338</v>
      </c>
    </row>
    <row r="207" spans="1:21" ht="21" customHeight="1" x14ac:dyDescent="0.25">
      <c r="A207" s="14" t="s">
        <v>210</v>
      </c>
      <c r="B207" s="15" t="s">
        <v>50</v>
      </c>
      <c r="C207" s="16" t="s">
        <v>51</v>
      </c>
      <c r="D207" s="17">
        <v>9348.744576892992</v>
      </c>
      <c r="E207" s="17">
        <v>10434.309418226325</v>
      </c>
      <c r="F207" s="17">
        <v>9616.3200000000015</v>
      </c>
      <c r="G207" s="18">
        <v>3978.1189439999998</v>
      </c>
      <c r="H207" s="18">
        <v>0</v>
      </c>
      <c r="I207" s="18">
        <v>0</v>
      </c>
      <c r="J207" s="18">
        <v>0</v>
      </c>
      <c r="K207" s="18">
        <v>0</v>
      </c>
      <c r="L207" s="18">
        <v>0</v>
      </c>
      <c r="M207" s="18">
        <v>0</v>
      </c>
      <c r="N207" s="18">
        <v>0</v>
      </c>
      <c r="O207" s="18">
        <v>0</v>
      </c>
      <c r="P207" s="18">
        <v>0</v>
      </c>
      <c r="Q207" s="18">
        <v>0</v>
      </c>
      <c r="R207" s="18">
        <v>0</v>
      </c>
      <c r="S207" s="29">
        <v>14553.738096000001</v>
      </c>
      <c r="T207" s="18">
        <v>20289.400000000001</v>
      </c>
      <c r="U207" s="18">
        <v>12851.424753333335</v>
      </c>
    </row>
    <row r="208" spans="1:21" ht="21" customHeight="1" x14ac:dyDescent="0.25">
      <c r="A208" s="14" t="s">
        <v>211</v>
      </c>
      <c r="B208" s="15" t="s">
        <v>50</v>
      </c>
      <c r="C208" s="16" t="s">
        <v>51</v>
      </c>
      <c r="D208" s="17">
        <v>8764.4480408371783</v>
      </c>
      <c r="E208" s="17">
        <v>9777.1199691705115</v>
      </c>
      <c r="F208" s="17">
        <v>9015.3000000000011</v>
      </c>
      <c r="G208" s="18">
        <v>3729.4865100000002</v>
      </c>
      <c r="H208" s="18">
        <v>0</v>
      </c>
      <c r="I208" s="18">
        <v>0</v>
      </c>
      <c r="J208" s="18">
        <v>0</v>
      </c>
      <c r="K208" s="18">
        <v>0</v>
      </c>
      <c r="L208" s="18">
        <v>0</v>
      </c>
      <c r="M208" s="18">
        <v>0</v>
      </c>
      <c r="N208" s="18">
        <v>0</v>
      </c>
      <c r="O208" s="18">
        <v>0</v>
      </c>
      <c r="P208" s="18">
        <v>0</v>
      </c>
      <c r="Q208" s="18">
        <v>0</v>
      </c>
      <c r="R208" s="18">
        <v>0</v>
      </c>
      <c r="S208" s="29">
        <v>13486.453140000001</v>
      </c>
      <c r="T208" s="18">
        <v>20289.400000000001</v>
      </c>
      <c r="U208" s="18">
        <v>12140.744970833335</v>
      </c>
    </row>
    <row r="209" spans="1:21" ht="21" customHeight="1" x14ac:dyDescent="0.25">
      <c r="A209" s="14" t="s">
        <v>212</v>
      </c>
      <c r="B209" s="15" t="s">
        <v>50</v>
      </c>
      <c r="C209" s="16" t="s">
        <v>51</v>
      </c>
      <c r="D209" s="17">
        <v>7866.9160900566048</v>
      </c>
      <c r="E209" s="17">
        <v>8777.3786875380865</v>
      </c>
      <c r="F209" s="17">
        <v>8102.6400000000012</v>
      </c>
      <c r="G209" s="18">
        <v>3504.573554666666</v>
      </c>
      <c r="H209" s="18">
        <v>0</v>
      </c>
      <c r="I209" s="18">
        <v>0</v>
      </c>
      <c r="J209" s="18">
        <v>0</v>
      </c>
      <c r="K209" s="18">
        <v>0</v>
      </c>
      <c r="L209" s="18">
        <v>0</v>
      </c>
      <c r="M209" s="18">
        <v>0</v>
      </c>
      <c r="N209" s="18">
        <v>0</v>
      </c>
      <c r="O209" s="18">
        <v>0</v>
      </c>
      <c r="P209" s="18">
        <v>0</v>
      </c>
      <c r="Q209" s="18">
        <v>0</v>
      </c>
      <c r="R209" s="18">
        <v>0</v>
      </c>
      <c r="S209" s="29">
        <v>11967.52116977778</v>
      </c>
      <c r="T209" s="18">
        <v>20289.400000000001</v>
      </c>
      <c r="U209" s="18">
        <v>11082.764560370373</v>
      </c>
    </row>
    <row r="210" spans="1:21" ht="21" customHeight="1" x14ac:dyDescent="0.25">
      <c r="A210" s="14" t="s">
        <v>213</v>
      </c>
      <c r="B210" s="15" t="s">
        <v>50</v>
      </c>
      <c r="C210" s="16" t="s">
        <v>51</v>
      </c>
      <c r="D210" s="17">
        <v>12355.535465230867</v>
      </c>
      <c r="E210" s="17">
        <v>13867.038567897534</v>
      </c>
      <c r="F210" s="17">
        <v>13356</v>
      </c>
      <c r="G210" s="18">
        <v>4989.5268480000004</v>
      </c>
      <c r="H210" s="18">
        <v>0</v>
      </c>
      <c r="I210" s="18">
        <v>0</v>
      </c>
      <c r="J210" s="18">
        <v>0</v>
      </c>
      <c r="K210" s="18">
        <v>0</v>
      </c>
      <c r="L210" s="18">
        <v>0</v>
      </c>
      <c r="M210" s="18">
        <v>0</v>
      </c>
      <c r="N210" s="18">
        <v>0</v>
      </c>
      <c r="O210" s="18">
        <v>0</v>
      </c>
      <c r="P210" s="18">
        <v>0</v>
      </c>
      <c r="Q210" s="18">
        <v>0</v>
      </c>
      <c r="R210" s="18">
        <v>0</v>
      </c>
      <c r="S210" s="29">
        <v>21014.147232000003</v>
      </c>
      <c r="T210" s="18">
        <v>20289.400000000001</v>
      </c>
      <c r="U210" s="18">
        <v>17213.756173333335</v>
      </c>
    </row>
    <row r="211" spans="1:21" ht="21" customHeight="1" x14ac:dyDescent="0.25">
      <c r="A211" s="14" t="s">
        <v>214</v>
      </c>
      <c r="B211" s="15" t="s">
        <v>50</v>
      </c>
      <c r="C211" s="16" t="s">
        <v>51</v>
      </c>
      <c r="D211" s="17">
        <v>10962.110828225375</v>
      </c>
      <c r="E211" s="17">
        <v>12148.086406892042</v>
      </c>
      <c r="F211" s="17">
        <v>11267.800000000001</v>
      </c>
      <c r="G211" s="18">
        <v>2926.0172160000006</v>
      </c>
      <c r="H211" s="18">
        <v>0</v>
      </c>
      <c r="I211" s="18">
        <v>0</v>
      </c>
      <c r="J211" s="18">
        <v>0</v>
      </c>
      <c r="K211" s="18">
        <v>0</v>
      </c>
      <c r="L211" s="18">
        <v>0</v>
      </c>
      <c r="M211" s="18">
        <v>0</v>
      </c>
      <c r="N211" s="18">
        <v>0</v>
      </c>
      <c r="O211" s="18">
        <v>0</v>
      </c>
      <c r="P211" s="18">
        <v>0</v>
      </c>
      <c r="Q211" s="18">
        <v>0</v>
      </c>
      <c r="R211" s="18">
        <v>0</v>
      </c>
      <c r="S211" s="29">
        <v>16329.556944</v>
      </c>
      <c r="T211" s="18">
        <v>20289.400000000001</v>
      </c>
      <c r="U211" s="18">
        <v>14563.214513333334</v>
      </c>
    </row>
    <row r="212" spans="1:21" ht="21" customHeight="1" x14ac:dyDescent="0.25">
      <c r="A212" s="14" t="s">
        <v>406</v>
      </c>
      <c r="B212" s="15" t="s">
        <v>375</v>
      </c>
      <c r="C212" s="16" t="s">
        <v>61</v>
      </c>
      <c r="D212" s="17">
        <v>12433.987401876115</v>
      </c>
      <c r="E212" s="17">
        <v>14148.018535655947</v>
      </c>
      <c r="F212" s="17">
        <v>14278.199224583503</v>
      </c>
      <c r="G212" s="18">
        <v>16079.257111401677</v>
      </c>
      <c r="H212" s="18">
        <v>6644.04</v>
      </c>
      <c r="I212" s="18">
        <v>17151.207585495122</v>
      </c>
      <c r="J212" s="18">
        <v>1772.4780900000001</v>
      </c>
      <c r="K212" s="18">
        <v>1786.5841234890752</v>
      </c>
      <c r="L212" s="18">
        <v>3215.8514222803351</v>
      </c>
      <c r="M212" s="18">
        <v>0</v>
      </c>
      <c r="N212" s="18">
        <v>8932.9206174453757</v>
      </c>
      <c r="O212" s="18">
        <v>2040.05</v>
      </c>
      <c r="P212" s="18">
        <v>873.01</v>
      </c>
      <c r="Q212" s="18">
        <v>600.01</v>
      </c>
      <c r="R212" s="18">
        <v>1786.5841234890752</v>
      </c>
      <c r="S212" s="29">
        <v>23225.593605357979</v>
      </c>
      <c r="T212" s="18">
        <v>20289.400000000001</v>
      </c>
      <c r="U212" s="18">
        <v>22977.948114496725</v>
      </c>
    </row>
    <row r="213" spans="1:21" ht="21" customHeight="1" x14ac:dyDescent="0.25">
      <c r="A213" s="14" t="s">
        <v>215</v>
      </c>
      <c r="B213" s="15" t="s">
        <v>50</v>
      </c>
      <c r="C213" s="16" t="s">
        <v>51</v>
      </c>
      <c r="D213" s="17">
        <v>6619.4687535206413</v>
      </c>
      <c r="E213" s="17">
        <v>7439.4774868539753</v>
      </c>
      <c r="F213" s="17">
        <v>6890.0000000000018</v>
      </c>
      <c r="G213" s="18">
        <v>4022.0640000000012</v>
      </c>
      <c r="H213" s="18">
        <v>0</v>
      </c>
      <c r="I213" s="18">
        <v>0</v>
      </c>
      <c r="J213" s="18">
        <v>0</v>
      </c>
      <c r="K213" s="18">
        <v>0</v>
      </c>
      <c r="L213" s="18">
        <v>0</v>
      </c>
      <c r="M213" s="18">
        <v>0</v>
      </c>
      <c r="N213" s="18">
        <v>0</v>
      </c>
      <c r="O213" s="18">
        <v>0</v>
      </c>
      <c r="P213" s="18">
        <v>0</v>
      </c>
      <c r="Q213" s="18">
        <v>0</v>
      </c>
      <c r="R213" s="18">
        <v>0</v>
      </c>
      <c r="S213" s="29">
        <v>10493.554800000004</v>
      </c>
      <c r="T213" s="18">
        <v>20289.400000000001</v>
      </c>
      <c r="U213" s="18">
        <v>9790.4182333333356</v>
      </c>
    </row>
    <row r="214" spans="1:21" ht="21" customHeight="1" x14ac:dyDescent="0.25">
      <c r="A214" s="14" t="s">
        <v>215</v>
      </c>
      <c r="B214" s="15" t="s">
        <v>375</v>
      </c>
      <c r="C214" s="16" t="s">
        <v>61</v>
      </c>
      <c r="D214" s="17">
        <v>11140.771749132851</v>
      </c>
      <c r="E214" s="17">
        <v>12606.769729133484</v>
      </c>
      <c r="F214" s="17">
        <v>12551.709449806407</v>
      </c>
      <c r="G214" s="18">
        <v>13489.522449236034</v>
      </c>
      <c r="H214" s="18">
        <v>6644.04</v>
      </c>
      <c r="I214" s="18">
        <v>14388.823945851769</v>
      </c>
      <c r="J214" s="18">
        <v>1772.4780900000001</v>
      </c>
      <c r="K214" s="18">
        <v>1498.8358276928925</v>
      </c>
      <c r="L214" s="18">
        <v>2697.9044898472066</v>
      </c>
      <c r="M214" s="18">
        <v>0</v>
      </c>
      <c r="N214" s="18">
        <v>7494.179138464463</v>
      </c>
      <c r="O214" s="18">
        <v>2040.05</v>
      </c>
      <c r="P214" s="18">
        <v>873.01</v>
      </c>
      <c r="Q214" s="18">
        <v>600.01</v>
      </c>
      <c r="R214" s="18">
        <v>1498.8358276928925</v>
      </c>
      <c r="S214" s="29">
        <v>19484.865760007604</v>
      </c>
      <c r="T214" s="18">
        <v>20289.400000000001</v>
      </c>
      <c r="U214" s="18">
        <v>20282.705743872477</v>
      </c>
    </row>
    <row r="215" spans="1:21" ht="21" customHeight="1" x14ac:dyDescent="0.25">
      <c r="A215" s="14" t="s">
        <v>216</v>
      </c>
      <c r="B215" s="15" t="s">
        <v>50</v>
      </c>
      <c r="C215" s="16" t="s">
        <v>51</v>
      </c>
      <c r="D215" s="17">
        <v>5529.7766025625597</v>
      </c>
      <c r="E215" s="17">
        <v>6218.0911025625592</v>
      </c>
      <c r="F215" s="17">
        <v>5777.7208000000001</v>
      </c>
      <c r="G215" s="18">
        <v>3686.2559999999999</v>
      </c>
      <c r="H215" s="18">
        <v>0</v>
      </c>
      <c r="I215" s="18">
        <v>0</v>
      </c>
      <c r="J215" s="18">
        <v>0</v>
      </c>
      <c r="K215" s="18">
        <v>0</v>
      </c>
      <c r="L215" s="18">
        <v>0</v>
      </c>
      <c r="M215" s="18">
        <v>0</v>
      </c>
      <c r="N215" s="18">
        <v>0</v>
      </c>
      <c r="O215" s="18">
        <v>0</v>
      </c>
      <c r="P215" s="18">
        <v>0</v>
      </c>
      <c r="Q215" s="18">
        <v>0</v>
      </c>
      <c r="R215" s="18">
        <v>0</v>
      </c>
      <c r="S215" s="29">
        <v>8601.2639999999992</v>
      </c>
      <c r="T215" s="18">
        <v>20289.400000000001</v>
      </c>
      <c r="U215" s="18">
        <v>8492.4641333333329</v>
      </c>
    </row>
    <row r="216" spans="1:21" ht="21" customHeight="1" x14ac:dyDescent="0.25">
      <c r="A216" s="14" t="s">
        <v>216</v>
      </c>
      <c r="B216" s="15" t="s">
        <v>375</v>
      </c>
      <c r="C216" s="16" t="s">
        <v>61</v>
      </c>
      <c r="D216" s="17">
        <v>10801.376670251386</v>
      </c>
      <c r="E216" s="17">
        <v>12200.250833781494</v>
      </c>
      <c r="F216" s="17">
        <v>12105.311389354265</v>
      </c>
      <c r="G216" s="18">
        <v>12819.925358557821</v>
      </c>
      <c r="H216" s="18">
        <v>6644.04</v>
      </c>
      <c r="I216" s="18">
        <v>13674.587049128342</v>
      </c>
      <c r="J216" s="18">
        <v>1772.4780900000001</v>
      </c>
      <c r="K216" s="18">
        <v>1424.436150950869</v>
      </c>
      <c r="L216" s="18">
        <v>2563.9850717115642</v>
      </c>
      <c r="M216" s="18">
        <v>0</v>
      </c>
      <c r="N216" s="18">
        <v>7122.1807547543449</v>
      </c>
      <c r="O216" s="18">
        <v>2040.05</v>
      </c>
      <c r="P216" s="18">
        <v>873.01</v>
      </c>
      <c r="Q216" s="18">
        <v>600.01</v>
      </c>
      <c r="R216" s="18">
        <v>1424.436150950869</v>
      </c>
      <c r="S216" s="29">
        <v>18517.669962361295</v>
      </c>
      <c r="T216" s="18">
        <v>20289.400000000001</v>
      </c>
      <c r="U216" s="18">
        <v>19585.82877172219</v>
      </c>
    </row>
    <row r="217" spans="1:21" ht="21" customHeight="1" x14ac:dyDescent="0.25">
      <c r="A217" s="14" t="s">
        <v>217</v>
      </c>
      <c r="B217" s="15" t="s">
        <v>50</v>
      </c>
      <c r="C217" s="16" t="s">
        <v>51</v>
      </c>
      <c r="D217" s="17">
        <v>4180.2247413739524</v>
      </c>
      <c r="E217" s="17">
        <v>4645.6071413739528</v>
      </c>
      <c r="F217" s="17">
        <v>4341.2088000000003</v>
      </c>
      <c r="G217" s="18">
        <v>2393.3952000000004</v>
      </c>
      <c r="H217" s="18">
        <v>0</v>
      </c>
      <c r="I217" s="18">
        <v>0</v>
      </c>
      <c r="J217" s="18">
        <v>0</v>
      </c>
      <c r="K217" s="18">
        <v>0</v>
      </c>
      <c r="L217" s="18">
        <v>0</v>
      </c>
      <c r="M217" s="18">
        <v>0</v>
      </c>
      <c r="N217" s="18">
        <v>0</v>
      </c>
      <c r="O217" s="18">
        <v>0</v>
      </c>
      <c r="P217" s="18">
        <v>0</v>
      </c>
      <c r="Q217" s="18">
        <v>0</v>
      </c>
      <c r="R217" s="18">
        <v>0</v>
      </c>
      <c r="S217" s="29">
        <v>5584.5888000000014</v>
      </c>
      <c r="T217" s="18">
        <v>20289.400000000001</v>
      </c>
      <c r="U217" s="18">
        <v>6696.8241333333326</v>
      </c>
    </row>
    <row r="218" spans="1:21" ht="21" customHeight="1" x14ac:dyDescent="0.25">
      <c r="A218" s="24" t="s">
        <v>218</v>
      </c>
      <c r="B218" s="15" t="s">
        <v>50</v>
      </c>
      <c r="C218" s="16" t="s">
        <v>51</v>
      </c>
      <c r="D218" s="17">
        <v>7974.7287274495984</v>
      </c>
      <c r="E218" s="17">
        <v>8940.957560782932</v>
      </c>
      <c r="F218" s="17">
        <v>8246.7999999999993</v>
      </c>
      <c r="G218" s="18">
        <v>4044.96</v>
      </c>
      <c r="H218" s="18">
        <v>0</v>
      </c>
      <c r="I218" s="18">
        <v>0</v>
      </c>
      <c r="J218" s="18">
        <v>0</v>
      </c>
      <c r="K218" s="18">
        <v>0</v>
      </c>
      <c r="L218" s="18">
        <v>0</v>
      </c>
      <c r="M218" s="18">
        <v>0</v>
      </c>
      <c r="N218" s="18">
        <v>0</v>
      </c>
      <c r="O218" s="18">
        <v>0</v>
      </c>
      <c r="P218" s="18">
        <v>0</v>
      </c>
      <c r="Q218" s="18">
        <v>0</v>
      </c>
      <c r="R218" s="18">
        <v>0</v>
      </c>
      <c r="S218" s="29">
        <v>12720.635999999999</v>
      </c>
      <c r="T218" s="18">
        <v>20289.400000000001</v>
      </c>
      <c r="U218" s="18">
        <v>11334.716333333332</v>
      </c>
    </row>
    <row r="219" spans="1:21" ht="21" customHeight="1" x14ac:dyDescent="0.25">
      <c r="A219" s="14" t="s">
        <v>219</v>
      </c>
      <c r="B219" s="15" t="s">
        <v>50</v>
      </c>
      <c r="C219" s="16" t="s">
        <v>51</v>
      </c>
      <c r="D219" s="17">
        <v>6366.1794183321608</v>
      </c>
      <c r="E219" s="17">
        <v>7136.5685849988276</v>
      </c>
      <c r="F219" s="17">
        <v>6597.4400000000005</v>
      </c>
      <c r="G219" s="18">
        <v>3438.2160000000003</v>
      </c>
      <c r="H219" s="18">
        <v>0</v>
      </c>
      <c r="I219" s="18">
        <v>0</v>
      </c>
      <c r="J219" s="18">
        <v>0</v>
      </c>
      <c r="K219" s="18">
        <v>0</v>
      </c>
      <c r="L219" s="18">
        <v>0</v>
      </c>
      <c r="M219" s="18">
        <v>0</v>
      </c>
      <c r="N219" s="18">
        <v>0</v>
      </c>
      <c r="O219" s="18">
        <v>0</v>
      </c>
      <c r="P219" s="18">
        <v>0</v>
      </c>
      <c r="Q219" s="18">
        <v>0</v>
      </c>
      <c r="R219" s="18">
        <v>0</v>
      </c>
      <c r="S219" s="29">
        <v>9842.1</v>
      </c>
      <c r="T219" s="18">
        <v>20289.400000000001</v>
      </c>
      <c r="U219" s="18">
        <v>9394.9163333333345</v>
      </c>
    </row>
    <row r="220" spans="1:21" ht="21" customHeight="1" x14ac:dyDescent="0.25">
      <c r="A220" s="14" t="s">
        <v>407</v>
      </c>
      <c r="B220" s="15" t="s">
        <v>375</v>
      </c>
      <c r="C220" s="16" t="s">
        <v>61</v>
      </c>
      <c r="D220" s="17">
        <v>13355.937468290149</v>
      </c>
      <c r="E220" s="17">
        <v>15250.90419972475</v>
      </c>
      <c r="F220" s="17">
        <v>15548.337919286838</v>
      </c>
      <c r="G220" s="18">
        <v>17984.465153456676</v>
      </c>
      <c r="H220" s="18">
        <v>6644.04</v>
      </c>
      <c r="I220" s="18">
        <v>19183.429497020457</v>
      </c>
      <c r="J220" s="18">
        <v>1772.4780900000001</v>
      </c>
      <c r="K220" s="18">
        <v>1998.2739059396308</v>
      </c>
      <c r="L220" s="18">
        <v>3596.8930306913358</v>
      </c>
      <c r="M220" s="18">
        <v>0</v>
      </c>
      <c r="N220" s="18">
        <v>9991.369529698155</v>
      </c>
      <c r="O220" s="18">
        <v>2040.05</v>
      </c>
      <c r="P220" s="18">
        <v>873.01</v>
      </c>
      <c r="Q220" s="18">
        <v>600.01</v>
      </c>
      <c r="R220" s="18">
        <v>1998.2739059396308</v>
      </c>
      <c r="S220" s="29">
        <v>25977.5607772152</v>
      </c>
      <c r="T220" s="18">
        <v>20289.400000000001</v>
      </c>
      <c r="U220" s="18">
        <v>24960.77574345026</v>
      </c>
    </row>
    <row r="221" spans="1:21" ht="21" customHeight="1" x14ac:dyDescent="0.25">
      <c r="A221" s="14" t="s">
        <v>408</v>
      </c>
      <c r="B221" s="15" t="s">
        <v>375</v>
      </c>
      <c r="C221" s="16" t="s">
        <v>61</v>
      </c>
      <c r="D221" s="17">
        <v>13069.446469343458</v>
      </c>
      <c r="E221" s="17">
        <v>14907.140919897574</v>
      </c>
      <c r="F221" s="17">
        <v>15153.654517487234</v>
      </c>
      <c r="G221" s="18">
        <v>17392.440050757275</v>
      </c>
      <c r="H221" s="18">
        <v>6644.04</v>
      </c>
      <c r="I221" s="18">
        <v>18551.936054141093</v>
      </c>
      <c r="J221" s="18">
        <v>1772.4780900000001</v>
      </c>
      <c r="K221" s="18">
        <v>1932.4933389730304</v>
      </c>
      <c r="L221" s="18">
        <v>3478.488010151455</v>
      </c>
      <c r="M221" s="18">
        <v>0</v>
      </c>
      <c r="N221" s="18">
        <v>9662.466694865152</v>
      </c>
      <c r="O221" s="18">
        <v>2040.05</v>
      </c>
      <c r="P221" s="18">
        <v>873.01</v>
      </c>
      <c r="Q221" s="18">
        <v>600.01</v>
      </c>
      <c r="R221" s="18">
        <v>1932.4933389730304</v>
      </c>
      <c r="S221" s="29">
        <v>25122.413406649397</v>
      </c>
      <c r="T221" s="18">
        <v>20289.400000000001</v>
      </c>
      <c r="U221" s="18">
        <v>24344.631099529772</v>
      </c>
    </row>
    <row r="222" spans="1:21" ht="21" customHeight="1" x14ac:dyDescent="0.25">
      <c r="A222" s="14" t="s">
        <v>220</v>
      </c>
      <c r="B222" s="15" t="s">
        <v>50</v>
      </c>
      <c r="C222" s="16" t="s">
        <v>51</v>
      </c>
      <c r="D222" s="17">
        <v>10702.467107902547</v>
      </c>
      <c r="E222" s="17">
        <v>12032.315085235879</v>
      </c>
      <c r="F222" s="17">
        <v>11219.04</v>
      </c>
      <c r="G222" s="18">
        <v>5397.0145920000004</v>
      </c>
      <c r="H222" s="18">
        <v>0</v>
      </c>
      <c r="I222" s="18">
        <v>0</v>
      </c>
      <c r="J222" s="18">
        <v>0</v>
      </c>
      <c r="K222" s="18">
        <v>0</v>
      </c>
      <c r="L222" s="18">
        <v>0</v>
      </c>
      <c r="M222" s="18">
        <v>0</v>
      </c>
      <c r="N222" s="18">
        <v>0</v>
      </c>
      <c r="O222" s="18">
        <v>0</v>
      </c>
      <c r="P222" s="18">
        <v>0</v>
      </c>
      <c r="Q222" s="18">
        <v>0</v>
      </c>
      <c r="R222" s="18">
        <v>0</v>
      </c>
      <c r="S222" s="29">
        <v>18080.365728000001</v>
      </c>
      <c r="T222" s="18">
        <v>20289.400000000001</v>
      </c>
      <c r="U222" s="18">
        <v>14866.271693333334</v>
      </c>
    </row>
    <row r="223" spans="1:21" ht="21" customHeight="1" x14ac:dyDescent="0.25">
      <c r="A223" s="14" t="s">
        <v>409</v>
      </c>
      <c r="B223" s="15" t="s">
        <v>375</v>
      </c>
      <c r="C223" s="16" t="s">
        <v>61</v>
      </c>
      <c r="D223" s="17">
        <v>12177.60078446445</v>
      </c>
      <c r="E223" s="17">
        <v>13840.374353723011</v>
      </c>
      <c r="F223" s="17">
        <v>13924.969636465699</v>
      </c>
      <c r="G223" s="18">
        <v>15549.412729224972</v>
      </c>
      <c r="H223" s="18">
        <v>6644.04</v>
      </c>
      <c r="I223" s="18">
        <v>16586.040244506636</v>
      </c>
      <c r="J223" s="18">
        <v>1772.4780900000001</v>
      </c>
      <c r="K223" s="18">
        <v>1727.7125254694415</v>
      </c>
      <c r="L223" s="18">
        <v>3109.8825458449946</v>
      </c>
      <c r="M223" s="18">
        <v>0</v>
      </c>
      <c r="N223" s="18">
        <v>8638.5626273472062</v>
      </c>
      <c r="O223" s="18">
        <v>2040.05</v>
      </c>
      <c r="P223" s="18">
        <v>873.01</v>
      </c>
      <c r="Q223" s="18">
        <v>600.01</v>
      </c>
      <c r="R223" s="18">
        <v>1727.7125254694415</v>
      </c>
      <c r="S223" s="29">
        <v>22460.262831102737</v>
      </c>
      <c r="T223" s="18">
        <v>20289.400000000001</v>
      </c>
      <c r="U223" s="18">
        <v>22426.517479712817</v>
      </c>
    </row>
    <row r="224" spans="1:21" ht="21" customHeight="1" x14ac:dyDescent="0.25">
      <c r="A224" s="14" t="s">
        <v>221</v>
      </c>
      <c r="B224" s="15" t="s">
        <v>50</v>
      </c>
      <c r="C224" s="16" t="s">
        <v>51</v>
      </c>
      <c r="D224" s="17">
        <v>9778.8403990528404</v>
      </c>
      <c r="E224" s="17">
        <v>10978.335104386173</v>
      </c>
      <c r="F224" s="17">
        <v>10187.829600000001</v>
      </c>
      <c r="G224" s="18">
        <v>4825.1640959999995</v>
      </c>
      <c r="H224" s="18">
        <v>0</v>
      </c>
      <c r="I224" s="18">
        <v>0</v>
      </c>
      <c r="J224" s="18">
        <v>0</v>
      </c>
      <c r="K224" s="18">
        <v>0</v>
      </c>
      <c r="L224" s="18">
        <v>0</v>
      </c>
      <c r="M224" s="18">
        <v>0</v>
      </c>
      <c r="N224" s="18">
        <v>0</v>
      </c>
      <c r="O224" s="18">
        <v>0</v>
      </c>
      <c r="P224" s="18">
        <v>0</v>
      </c>
      <c r="Q224" s="18">
        <v>0</v>
      </c>
      <c r="R224" s="18">
        <v>0</v>
      </c>
      <c r="S224" s="29">
        <v>16152.316463999998</v>
      </c>
      <c r="T224" s="18">
        <v>20289.400000000001</v>
      </c>
      <c r="U224" s="18">
        <v>13626.736313333333</v>
      </c>
    </row>
    <row r="225" spans="1:21" ht="21" customHeight="1" x14ac:dyDescent="0.25">
      <c r="A225" s="14" t="s">
        <v>410</v>
      </c>
      <c r="B225" s="15" t="s">
        <v>375</v>
      </c>
      <c r="C225" s="16" t="s">
        <v>61</v>
      </c>
      <c r="D225" s="17">
        <v>11356.879593298145</v>
      </c>
      <c r="E225" s="17">
        <v>12864.129479255547</v>
      </c>
      <c r="F225" s="17">
        <v>12835.986159720822</v>
      </c>
      <c r="G225" s="18">
        <v>13915.937514107658</v>
      </c>
      <c r="H225" s="18">
        <v>6644.04</v>
      </c>
      <c r="I225" s="18">
        <v>14843.666681714834</v>
      </c>
      <c r="J225" s="18">
        <v>1772.4780900000001</v>
      </c>
      <c r="K225" s="18">
        <v>1546.2152793452951</v>
      </c>
      <c r="L225" s="18">
        <v>2783.1875028215313</v>
      </c>
      <c r="M225" s="18">
        <v>0</v>
      </c>
      <c r="N225" s="18">
        <v>7731.0763967264766</v>
      </c>
      <c r="O225" s="18">
        <v>2040.05</v>
      </c>
      <c r="P225" s="18">
        <v>873.01</v>
      </c>
      <c r="Q225" s="18">
        <v>600.01</v>
      </c>
      <c r="R225" s="18">
        <v>1546.2152793452951</v>
      </c>
      <c r="S225" s="29">
        <v>20100.79863148884</v>
      </c>
      <c r="T225" s="18">
        <v>20289.400000000001</v>
      </c>
      <c r="U225" s="18">
        <v>20726.493274349981</v>
      </c>
    </row>
    <row r="226" spans="1:21" ht="21" customHeight="1" x14ac:dyDescent="0.25">
      <c r="A226" s="14" t="s">
        <v>411</v>
      </c>
      <c r="B226" s="15" t="s">
        <v>375</v>
      </c>
      <c r="C226" s="16" t="s">
        <v>61</v>
      </c>
      <c r="D226" s="17">
        <v>15917.699931378871</v>
      </c>
      <c r="E226" s="17">
        <v>18267.768275519742</v>
      </c>
      <c r="F226" s="17">
        <v>19077.606851198496</v>
      </c>
      <c r="G226" s="18">
        <v>23278.368551324165</v>
      </c>
      <c r="H226" s="18">
        <v>6644.04</v>
      </c>
      <c r="I226" s="18">
        <v>24830.259788079111</v>
      </c>
      <c r="J226" s="18">
        <v>1772.4780900000001</v>
      </c>
      <c r="K226" s="18">
        <v>2586.4853945915738</v>
      </c>
      <c r="L226" s="18">
        <v>4655.6737102648331</v>
      </c>
      <c r="M226" s="18">
        <v>0</v>
      </c>
      <c r="N226" s="18">
        <v>12932.42697295787</v>
      </c>
      <c r="O226" s="18">
        <v>2040.05</v>
      </c>
      <c r="P226" s="18">
        <v>873.01</v>
      </c>
      <c r="Q226" s="18">
        <v>600.01</v>
      </c>
      <c r="R226" s="18">
        <v>2586.4853945915738</v>
      </c>
      <c r="S226" s="29">
        <v>33624.310129690464</v>
      </c>
      <c r="T226" s="18">
        <v>20289.400000000001</v>
      </c>
      <c r="U226" s="18">
        <v>30470.356687156793</v>
      </c>
    </row>
    <row r="227" spans="1:21" ht="21" customHeight="1" x14ac:dyDescent="0.25">
      <c r="A227" s="23" t="s">
        <v>222</v>
      </c>
      <c r="B227" s="15" t="s">
        <v>50</v>
      </c>
      <c r="C227" s="16" t="s">
        <v>56</v>
      </c>
      <c r="D227" s="17">
        <v>20772.88785534634</v>
      </c>
      <c r="E227" s="17">
        <v>23334.178722388006</v>
      </c>
      <c r="F227" s="17">
        <v>24115.713490999995</v>
      </c>
      <c r="G227" s="18">
        <v>6753.6947520000003</v>
      </c>
      <c r="H227" s="18">
        <v>0</v>
      </c>
      <c r="I227" s="18">
        <v>0</v>
      </c>
      <c r="J227" s="18">
        <v>0</v>
      </c>
      <c r="K227" s="18">
        <v>0</v>
      </c>
      <c r="L227" s="18">
        <v>0</v>
      </c>
      <c r="M227" s="18">
        <v>0</v>
      </c>
      <c r="N227" s="18">
        <v>0</v>
      </c>
      <c r="O227" s="18">
        <v>0</v>
      </c>
      <c r="P227" s="18">
        <v>0</v>
      </c>
      <c r="Q227" s="18">
        <v>0</v>
      </c>
      <c r="R227" s="18">
        <v>0</v>
      </c>
      <c r="S227" s="29">
        <v>38472.560404499993</v>
      </c>
      <c r="T227" s="18">
        <v>20289.400000000001</v>
      </c>
      <c r="U227" s="18">
        <v>29575.351420708324</v>
      </c>
    </row>
    <row r="228" spans="1:21" ht="21" customHeight="1" x14ac:dyDescent="0.25">
      <c r="A228" s="14" t="s">
        <v>223</v>
      </c>
      <c r="B228" s="15" t="s">
        <v>50</v>
      </c>
      <c r="C228" s="16" t="s">
        <v>56</v>
      </c>
      <c r="D228" s="17">
        <v>17139.83619669257</v>
      </c>
      <c r="E228" s="17">
        <v>19240.901981567567</v>
      </c>
      <c r="F228" s="17">
        <v>19415.835346999997</v>
      </c>
      <c r="G228" s="18">
        <v>5869.2924719999992</v>
      </c>
      <c r="H228" s="18">
        <v>0</v>
      </c>
      <c r="I228" s="18">
        <v>0</v>
      </c>
      <c r="J228" s="18">
        <v>0</v>
      </c>
      <c r="K228" s="18">
        <v>0</v>
      </c>
      <c r="L228" s="18">
        <v>0</v>
      </c>
      <c r="M228" s="18">
        <v>0</v>
      </c>
      <c r="N228" s="18">
        <v>0</v>
      </c>
      <c r="O228" s="18">
        <v>0</v>
      </c>
      <c r="P228" s="18">
        <v>0</v>
      </c>
      <c r="Q228" s="18">
        <v>0</v>
      </c>
      <c r="R228" s="18">
        <v>0</v>
      </c>
      <c r="S228" s="29">
        <v>30808.929418499993</v>
      </c>
      <c r="T228" s="18">
        <v>20289.400000000001</v>
      </c>
      <c r="U228" s="18">
        <v>24163.137171208331</v>
      </c>
    </row>
    <row r="229" spans="1:21" ht="21" customHeight="1" x14ac:dyDescent="0.25">
      <c r="A229" s="14" t="s">
        <v>223</v>
      </c>
      <c r="B229" s="15" t="s">
        <v>375</v>
      </c>
      <c r="C229" s="16" t="s">
        <v>61</v>
      </c>
      <c r="D229" s="17">
        <v>14442.637663306825</v>
      </c>
      <c r="E229" s="17">
        <v>16521.261500448785</v>
      </c>
      <c r="F229" s="17">
        <v>17045.446504742991</v>
      </c>
      <c r="G229" s="18">
        <v>20230.128031640907</v>
      </c>
      <c r="H229" s="18">
        <v>6644.04</v>
      </c>
      <c r="I229" s="18">
        <v>21578.803233750303</v>
      </c>
      <c r="J229" s="18">
        <v>1772.4780900000001</v>
      </c>
      <c r="K229" s="18">
        <v>2247.7920035156562</v>
      </c>
      <c r="L229" s="18">
        <v>4046.0256063281813</v>
      </c>
      <c r="M229" s="18">
        <v>0</v>
      </c>
      <c r="N229" s="18">
        <v>11238.960017578282</v>
      </c>
      <c r="O229" s="18">
        <v>2040.05</v>
      </c>
      <c r="P229" s="18">
        <v>873.01</v>
      </c>
      <c r="Q229" s="18">
        <v>600.01</v>
      </c>
      <c r="R229" s="18">
        <v>2247.7920035156562</v>
      </c>
      <c r="S229" s="29">
        <v>29221.29604570353</v>
      </c>
      <c r="T229" s="18">
        <v>20289.400000000001</v>
      </c>
      <c r="U229" s="18">
        <v>27297.928590745698</v>
      </c>
    </row>
    <row r="230" spans="1:21" ht="21" customHeight="1" x14ac:dyDescent="0.25">
      <c r="A230" s="23" t="s">
        <v>224</v>
      </c>
      <c r="B230" s="15" t="s">
        <v>50</v>
      </c>
      <c r="C230" s="16" t="s">
        <v>56</v>
      </c>
      <c r="D230" s="17">
        <v>14447.826813305459</v>
      </c>
      <c r="E230" s="17">
        <v>16233.492597383236</v>
      </c>
      <c r="F230" s="17">
        <v>15972.186000000002</v>
      </c>
      <c r="G230" s="18">
        <v>5601.3846133999668</v>
      </c>
      <c r="H230" s="18">
        <v>0</v>
      </c>
      <c r="I230" s="18">
        <v>0</v>
      </c>
      <c r="J230" s="18">
        <v>0</v>
      </c>
      <c r="K230" s="18">
        <v>0</v>
      </c>
      <c r="L230" s="18">
        <v>0</v>
      </c>
      <c r="M230" s="18">
        <v>0</v>
      </c>
      <c r="N230" s="18">
        <v>0</v>
      </c>
      <c r="O230" s="18">
        <v>0</v>
      </c>
      <c r="P230" s="18">
        <v>0</v>
      </c>
      <c r="Q230" s="18">
        <v>0</v>
      </c>
      <c r="R230" s="18">
        <v>0</v>
      </c>
      <c r="S230" s="29">
        <v>25478.619408933315</v>
      </c>
      <c r="T230" s="18">
        <v>20289.400000000001</v>
      </c>
      <c r="U230" s="18">
        <v>20252.969668527778</v>
      </c>
    </row>
    <row r="231" spans="1:21" ht="21" customHeight="1" x14ac:dyDescent="0.25">
      <c r="A231" s="23" t="s">
        <v>225</v>
      </c>
      <c r="B231" s="15" t="s">
        <v>50</v>
      </c>
      <c r="C231" s="16" t="s">
        <v>56</v>
      </c>
      <c r="D231" s="17">
        <v>11784.532619791222</v>
      </c>
      <c r="E231" s="17">
        <v>13242.823175042822</v>
      </c>
      <c r="F231" s="17">
        <v>12450.76</v>
      </c>
      <c r="G231" s="18">
        <v>5437.6689945288063</v>
      </c>
      <c r="H231" s="18">
        <v>0</v>
      </c>
      <c r="I231" s="18">
        <v>0</v>
      </c>
      <c r="J231" s="18">
        <v>0</v>
      </c>
      <c r="K231" s="18">
        <v>0</v>
      </c>
      <c r="L231" s="18">
        <v>0</v>
      </c>
      <c r="M231" s="18">
        <v>0</v>
      </c>
      <c r="N231" s="18">
        <v>0</v>
      </c>
      <c r="O231" s="18">
        <v>0</v>
      </c>
      <c r="P231" s="18">
        <v>0</v>
      </c>
      <c r="Q231" s="18">
        <v>0</v>
      </c>
      <c r="R231" s="18">
        <v>0</v>
      </c>
      <c r="S231" s="29">
        <v>20087.336663019207</v>
      </c>
      <c r="T231" s="18">
        <v>20289.400000000001</v>
      </c>
      <c r="U231" s="18">
        <v>16268.627138128999</v>
      </c>
    </row>
    <row r="232" spans="1:21" ht="21" customHeight="1" x14ac:dyDescent="0.25">
      <c r="A232" s="23" t="s">
        <v>226</v>
      </c>
      <c r="B232" s="15" t="s">
        <v>50</v>
      </c>
      <c r="C232" s="16" t="s">
        <v>56</v>
      </c>
      <c r="D232" s="17">
        <v>8689.5221183897775</v>
      </c>
      <c r="E232" s="17">
        <v>9823.1932665779186</v>
      </c>
      <c r="F232" s="17">
        <v>9179.07</v>
      </c>
      <c r="G232" s="18">
        <v>5253.3221673865355</v>
      </c>
      <c r="H232" s="18">
        <v>0</v>
      </c>
      <c r="I232" s="18">
        <v>0</v>
      </c>
      <c r="J232" s="18">
        <v>0</v>
      </c>
      <c r="K232" s="18">
        <v>0</v>
      </c>
      <c r="L232" s="18">
        <v>0</v>
      </c>
      <c r="M232" s="18">
        <v>0</v>
      </c>
      <c r="N232" s="18">
        <v>0</v>
      </c>
      <c r="O232" s="18">
        <v>0</v>
      </c>
      <c r="P232" s="18">
        <v>0</v>
      </c>
      <c r="Q232" s="18">
        <v>0</v>
      </c>
      <c r="R232" s="18">
        <v>0</v>
      </c>
      <c r="S232" s="29">
        <v>15056.903778257691</v>
      </c>
      <c r="T232" s="18">
        <v>20289.400000000001</v>
      </c>
      <c r="U232" s="18">
        <v>12562.372162137019</v>
      </c>
    </row>
    <row r="233" spans="1:21" ht="21" customHeight="1" x14ac:dyDescent="0.25">
      <c r="A233" s="14" t="s">
        <v>227</v>
      </c>
      <c r="B233" s="15" t="s">
        <v>50</v>
      </c>
      <c r="C233" s="16" t="s">
        <v>51</v>
      </c>
      <c r="D233" s="17">
        <v>12831.435326653418</v>
      </c>
      <c r="E233" s="17">
        <v>14340.100907320084</v>
      </c>
      <c r="F233" s="17">
        <v>13855.047999999999</v>
      </c>
      <c r="G233" s="18">
        <v>3975.4019519999993</v>
      </c>
      <c r="H233" s="18">
        <v>0</v>
      </c>
      <c r="I233" s="18">
        <v>0</v>
      </c>
      <c r="J233" s="18">
        <v>0</v>
      </c>
      <c r="K233" s="18">
        <v>0</v>
      </c>
      <c r="L233" s="18">
        <v>0</v>
      </c>
      <c r="M233" s="18">
        <v>0</v>
      </c>
      <c r="N233" s="18">
        <v>0</v>
      </c>
      <c r="O233" s="18">
        <v>0</v>
      </c>
      <c r="P233" s="18">
        <v>0</v>
      </c>
      <c r="Q233" s="18">
        <v>0</v>
      </c>
      <c r="R233" s="18">
        <v>0</v>
      </c>
      <c r="S233" s="29">
        <v>21194.596967999998</v>
      </c>
      <c r="T233" s="18">
        <v>20289.400000000001</v>
      </c>
      <c r="U233" s="18">
        <v>17643.33124333333</v>
      </c>
    </row>
    <row r="234" spans="1:21" ht="21" customHeight="1" x14ac:dyDescent="0.25">
      <c r="A234" s="14" t="s">
        <v>412</v>
      </c>
      <c r="B234" s="15" t="s">
        <v>375</v>
      </c>
      <c r="C234" s="16" t="s">
        <v>61</v>
      </c>
      <c r="D234" s="17">
        <v>13069.446469343458</v>
      </c>
      <c r="E234" s="17">
        <v>14907.140919897574</v>
      </c>
      <c r="F234" s="17">
        <v>15153.654517487234</v>
      </c>
      <c r="G234" s="18">
        <v>17392.440050757275</v>
      </c>
      <c r="H234" s="18">
        <v>6644.04</v>
      </c>
      <c r="I234" s="18">
        <v>18551.936054141093</v>
      </c>
      <c r="J234" s="18">
        <v>1772.4780900000001</v>
      </c>
      <c r="K234" s="18">
        <v>1932.4933389730304</v>
      </c>
      <c r="L234" s="18">
        <v>3478.488010151455</v>
      </c>
      <c r="M234" s="18">
        <v>0</v>
      </c>
      <c r="N234" s="18">
        <v>9662.466694865152</v>
      </c>
      <c r="O234" s="18">
        <v>2040.05</v>
      </c>
      <c r="P234" s="18">
        <v>873.01</v>
      </c>
      <c r="Q234" s="18">
        <v>600.01</v>
      </c>
      <c r="R234" s="18">
        <v>1932.4933389730304</v>
      </c>
      <c r="S234" s="29">
        <v>25122.413406649397</v>
      </c>
      <c r="T234" s="18">
        <v>20289.400000000001</v>
      </c>
      <c r="U234" s="18">
        <v>24344.631099529772</v>
      </c>
    </row>
    <row r="235" spans="1:21" ht="21" customHeight="1" x14ac:dyDescent="0.25">
      <c r="A235" s="14" t="s">
        <v>413</v>
      </c>
      <c r="B235" s="15" t="s">
        <v>375</v>
      </c>
      <c r="C235" s="16" t="s">
        <v>61</v>
      </c>
      <c r="D235" s="17">
        <v>13742.707006189572</v>
      </c>
      <c r="E235" s="17">
        <v>15709.665318614429</v>
      </c>
      <c r="F235" s="17">
        <v>16081.183598617481</v>
      </c>
      <c r="G235" s="18">
        <v>18783.733672452647</v>
      </c>
      <c r="H235" s="18">
        <v>6644.04</v>
      </c>
      <c r="I235" s="18">
        <v>20035.982583949488</v>
      </c>
      <c r="J235" s="18">
        <v>1772.4780900000001</v>
      </c>
      <c r="K235" s="18">
        <v>2087.0815191614051</v>
      </c>
      <c r="L235" s="18">
        <v>3756.746734490529</v>
      </c>
      <c r="M235" s="18">
        <v>0</v>
      </c>
      <c r="N235" s="18">
        <v>10435.407595807026</v>
      </c>
      <c r="O235" s="18">
        <v>2040.05</v>
      </c>
      <c r="P235" s="18">
        <v>873.01</v>
      </c>
      <c r="Q235" s="18">
        <v>600.01</v>
      </c>
      <c r="R235" s="18">
        <v>2087.0815191614051</v>
      </c>
      <c r="S235" s="29">
        <v>27132.059749098269</v>
      </c>
      <c r="T235" s="18">
        <v>20289.400000000001</v>
      </c>
      <c r="U235" s="18">
        <v>25792.607053960877</v>
      </c>
    </row>
    <row r="236" spans="1:21" ht="21" customHeight="1" x14ac:dyDescent="0.25">
      <c r="A236" s="20" t="s">
        <v>228</v>
      </c>
      <c r="B236" s="15" t="s">
        <v>50</v>
      </c>
      <c r="C236" s="21" t="s">
        <v>61</v>
      </c>
      <c r="D236" s="17">
        <v>18960.655756965691</v>
      </c>
      <c r="E236" s="17">
        <v>21279.818464132357</v>
      </c>
      <c r="F236" s="17">
        <v>21507.299659999997</v>
      </c>
      <c r="G236" s="18">
        <v>10022.389343999999</v>
      </c>
      <c r="H236" s="18">
        <v>0</v>
      </c>
      <c r="I236" s="18">
        <v>0</v>
      </c>
      <c r="J236" s="18">
        <v>0</v>
      </c>
      <c r="K236" s="18">
        <v>0</v>
      </c>
      <c r="L236" s="18">
        <v>0</v>
      </c>
      <c r="M236" s="18">
        <v>0</v>
      </c>
      <c r="N236" s="18">
        <v>0</v>
      </c>
      <c r="O236" s="18">
        <v>0</v>
      </c>
      <c r="P236" s="18">
        <v>0</v>
      </c>
      <c r="Q236" s="18">
        <v>0</v>
      </c>
      <c r="R236" s="18">
        <v>0</v>
      </c>
      <c r="S236" s="29">
        <v>33516.672485999996</v>
      </c>
      <c r="T236" s="18">
        <v>20289.400000000001</v>
      </c>
      <c r="U236" s="18">
        <v>26826.338145833332</v>
      </c>
    </row>
    <row r="237" spans="1:21" ht="21" customHeight="1" x14ac:dyDescent="0.25">
      <c r="A237" s="20" t="s">
        <v>229</v>
      </c>
      <c r="B237" s="15" t="s">
        <v>50</v>
      </c>
      <c r="C237" s="21" t="s">
        <v>61</v>
      </c>
      <c r="D237" s="17">
        <v>17313.414283351904</v>
      </c>
      <c r="E237" s="17">
        <v>19414.426483351905</v>
      </c>
      <c r="F237" s="17">
        <v>19356.576799999999</v>
      </c>
      <c r="G237" s="18">
        <v>9366.7216499999977</v>
      </c>
      <c r="H237" s="18">
        <v>0</v>
      </c>
      <c r="I237" s="18">
        <v>0</v>
      </c>
      <c r="J237" s="18">
        <v>0</v>
      </c>
      <c r="K237" s="18">
        <v>0</v>
      </c>
      <c r="L237" s="18">
        <v>0</v>
      </c>
      <c r="M237" s="18">
        <v>0</v>
      </c>
      <c r="N237" s="18">
        <v>0</v>
      </c>
      <c r="O237" s="18">
        <v>0</v>
      </c>
      <c r="P237" s="18">
        <v>0</v>
      </c>
      <c r="Q237" s="18">
        <v>0</v>
      </c>
      <c r="R237" s="18">
        <v>0</v>
      </c>
      <c r="S237" s="29">
        <v>29853.4764</v>
      </c>
      <c r="T237" s="18">
        <v>20289.400000000001</v>
      </c>
      <c r="U237" s="18">
        <v>24315.709970833337</v>
      </c>
    </row>
    <row r="238" spans="1:21" ht="21" customHeight="1" x14ac:dyDescent="0.25">
      <c r="A238" s="20" t="s">
        <v>230</v>
      </c>
      <c r="B238" s="15" t="s">
        <v>50</v>
      </c>
      <c r="C238" s="21" t="s">
        <v>61</v>
      </c>
      <c r="D238" s="17">
        <v>21898.156883267067</v>
      </c>
      <c r="E238" s="17">
        <v>24584.151812433734</v>
      </c>
      <c r="F238" s="17">
        <v>25302.689499999997</v>
      </c>
      <c r="G238" s="18">
        <v>10723.957199999999</v>
      </c>
      <c r="H238" s="18">
        <v>0</v>
      </c>
      <c r="I238" s="18">
        <v>0</v>
      </c>
      <c r="J238" s="18">
        <v>0</v>
      </c>
      <c r="K238" s="18">
        <v>0</v>
      </c>
      <c r="L238" s="18">
        <v>0</v>
      </c>
      <c r="M238" s="18">
        <v>0</v>
      </c>
      <c r="N238" s="18">
        <v>0</v>
      </c>
      <c r="O238" s="18">
        <v>0</v>
      </c>
      <c r="P238" s="18">
        <v>0</v>
      </c>
      <c r="Q238" s="18">
        <v>0</v>
      </c>
      <c r="R238" s="18">
        <v>0</v>
      </c>
      <c r="S238" s="29">
        <v>39677.469149999997</v>
      </c>
      <c r="T238" s="18">
        <v>20289.400000000001</v>
      </c>
      <c r="U238" s="18">
        <v>31193.591695833336</v>
      </c>
    </row>
    <row r="239" spans="1:21" ht="21" customHeight="1" x14ac:dyDescent="0.25">
      <c r="A239" s="14" t="s">
        <v>414</v>
      </c>
      <c r="B239" s="15" t="s">
        <v>375</v>
      </c>
      <c r="C239" s="16" t="s">
        <v>61</v>
      </c>
      <c r="D239" s="17">
        <v>11356.879593298145</v>
      </c>
      <c r="E239" s="17">
        <v>12864.129479255547</v>
      </c>
      <c r="F239" s="17">
        <v>12835.986159720822</v>
      </c>
      <c r="G239" s="18">
        <v>13915.937514107658</v>
      </c>
      <c r="H239" s="18">
        <v>6644.04</v>
      </c>
      <c r="I239" s="18">
        <v>14843.666681714834</v>
      </c>
      <c r="J239" s="18">
        <v>1772.4780900000001</v>
      </c>
      <c r="K239" s="18">
        <v>1546.2152793452951</v>
      </c>
      <c r="L239" s="18">
        <v>2783.1875028215313</v>
      </c>
      <c r="M239" s="18">
        <v>0</v>
      </c>
      <c r="N239" s="18">
        <v>7731.0763967264766</v>
      </c>
      <c r="O239" s="18">
        <v>2040.05</v>
      </c>
      <c r="P239" s="18">
        <v>873.01</v>
      </c>
      <c r="Q239" s="18">
        <v>600.01</v>
      </c>
      <c r="R239" s="18">
        <v>1546.2152793452951</v>
      </c>
      <c r="S239" s="29">
        <v>20100.79863148884</v>
      </c>
      <c r="T239" s="18">
        <v>20289.400000000001</v>
      </c>
      <c r="U239" s="18">
        <v>20726.493274349981</v>
      </c>
    </row>
    <row r="240" spans="1:21" ht="21" customHeight="1" x14ac:dyDescent="0.25">
      <c r="A240" s="14" t="s">
        <v>231</v>
      </c>
      <c r="B240" s="15" t="s">
        <v>50</v>
      </c>
      <c r="C240" s="16" t="s">
        <v>51</v>
      </c>
      <c r="D240" s="17">
        <v>9646.8272467836541</v>
      </c>
      <c r="E240" s="17">
        <v>10858.974951450322</v>
      </c>
      <c r="F240" s="17">
        <v>10149.266800000001</v>
      </c>
      <c r="G240" s="18">
        <v>5321.8851839999998</v>
      </c>
      <c r="H240" s="18">
        <v>0</v>
      </c>
      <c r="I240" s="18">
        <v>0</v>
      </c>
      <c r="J240" s="18">
        <v>0</v>
      </c>
      <c r="K240" s="18">
        <v>0</v>
      </c>
      <c r="L240" s="18">
        <v>0</v>
      </c>
      <c r="M240" s="18">
        <v>0</v>
      </c>
      <c r="N240" s="18">
        <v>0</v>
      </c>
      <c r="O240" s="18">
        <v>0</v>
      </c>
      <c r="P240" s="18">
        <v>0</v>
      </c>
      <c r="Q240" s="18">
        <v>0</v>
      </c>
      <c r="R240" s="18">
        <v>0</v>
      </c>
      <c r="S240" s="29">
        <v>16249.002456000006</v>
      </c>
      <c r="T240" s="18">
        <v>20289.400000000001</v>
      </c>
      <c r="U240" s="18">
        <v>13637.624103333335</v>
      </c>
    </row>
    <row r="241" spans="1:21" ht="21" customHeight="1" x14ac:dyDescent="0.25">
      <c r="A241" s="14" t="s">
        <v>231</v>
      </c>
      <c r="B241" s="15" t="s">
        <v>375</v>
      </c>
      <c r="C241" s="16" t="s">
        <v>61</v>
      </c>
      <c r="D241" s="17">
        <v>13264.634765909113</v>
      </c>
      <c r="E241" s="17">
        <v>15141.347976907089</v>
      </c>
      <c r="F241" s="17">
        <v>15422.539959945534</v>
      </c>
      <c r="G241" s="18">
        <v>17795.768214444724</v>
      </c>
      <c r="H241" s="18">
        <v>6644.04</v>
      </c>
      <c r="I241" s="18">
        <v>18982.152762074373</v>
      </c>
      <c r="J241" s="18">
        <v>1772.4780900000001</v>
      </c>
      <c r="K241" s="18">
        <v>1977.307579382747</v>
      </c>
      <c r="L241" s="18">
        <v>3559.1536428889449</v>
      </c>
      <c r="M241" s="18">
        <v>0</v>
      </c>
      <c r="N241" s="18">
        <v>9886.5378969137346</v>
      </c>
      <c r="O241" s="18">
        <v>2040.05</v>
      </c>
      <c r="P241" s="18">
        <v>873.01</v>
      </c>
      <c r="Q241" s="18">
        <v>600.01</v>
      </c>
      <c r="R241" s="18">
        <v>1977.307579382747</v>
      </c>
      <c r="S241" s="29">
        <v>25704.998531975711</v>
      </c>
      <c r="T241" s="18">
        <v>20289.400000000001</v>
      </c>
      <c r="U241" s="18">
        <v>24764.391151367454</v>
      </c>
    </row>
    <row r="242" spans="1:21" ht="21" customHeight="1" x14ac:dyDescent="0.25">
      <c r="A242" s="14" t="s">
        <v>232</v>
      </c>
      <c r="B242" s="15" t="s">
        <v>50</v>
      </c>
      <c r="C242" s="16" t="s">
        <v>51</v>
      </c>
      <c r="D242" s="17">
        <v>9747.9260919149147</v>
      </c>
      <c r="E242" s="17">
        <v>10956.551213248247</v>
      </c>
      <c r="F242" s="17">
        <v>10187.829599999999</v>
      </c>
      <c r="G242" s="18">
        <v>4989.5115839999999</v>
      </c>
      <c r="H242" s="18">
        <v>0</v>
      </c>
      <c r="I242" s="18">
        <v>0</v>
      </c>
      <c r="J242" s="18">
        <v>0</v>
      </c>
      <c r="K242" s="18">
        <v>0</v>
      </c>
      <c r="L242" s="18">
        <v>0</v>
      </c>
      <c r="M242" s="18">
        <v>0</v>
      </c>
      <c r="N242" s="18">
        <v>0</v>
      </c>
      <c r="O242" s="18">
        <v>0</v>
      </c>
      <c r="P242" s="18">
        <v>0</v>
      </c>
      <c r="Q242" s="18">
        <v>0</v>
      </c>
      <c r="R242" s="18">
        <v>0</v>
      </c>
      <c r="S242" s="29">
        <v>16261.881455999999</v>
      </c>
      <c r="T242" s="18">
        <v>20289.400000000001</v>
      </c>
      <c r="U242" s="18">
        <v>13649.562353333333</v>
      </c>
    </row>
    <row r="243" spans="1:21" ht="21" customHeight="1" x14ac:dyDescent="0.25">
      <c r="A243" s="14" t="s">
        <v>232</v>
      </c>
      <c r="B243" s="15" t="s">
        <v>375</v>
      </c>
      <c r="C243" s="16" t="s">
        <v>61</v>
      </c>
      <c r="D243" s="17">
        <v>12433.987401876115</v>
      </c>
      <c r="E243" s="17">
        <v>14148.018535655947</v>
      </c>
      <c r="F243" s="17">
        <v>14278.199224583503</v>
      </c>
      <c r="G243" s="18">
        <v>16079.257111401677</v>
      </c>
      <c r="H243" s="18">
        <v>6644.04</v>
      </c>
      <c r="I243" s="18">
        <v>17151.207585495122</v>
      </c>
      <c r="J243" s="18">
        <v>1772.4780900000001</v>
      </c>
      <c r="K243" s="18">
        <v>1786.5841234890752</v>
      </c>
      <c r="L243" s="18">
        <v>3215.8514222803351</v>
      </c>
      <c r="M243" s="18">
        <v>0</v>
      </c>
      <c r="N243" s="18">
        <v>8932.9206174453757</v>
      </c>
      <c r="O243" s="18">
        <v>2040.05</v>
      </c>
      <c r="P243" s="18">
        <v>873.01</v>
      </c>
      <c r="Q243" s="18">
        <v>600.01</v>
      </c>
      <c r="R243" s="18">
        <v>1786.5841234890752</v>
      </c>
      <c r="S243" s="29">
        <v>23225.593605357979</v>
      </c>
      <c r="T243" s="18">
        <v>20289.400000000001</v>
      </c>
      <c r="U243" s="18">
        <v>22977.948114496725</v>
      </c>
    </row>
    <row r="244" spans="1:21" ht="21" customHeight="1" x14ac:dyDescent="0.25">
      <c r="A244" s="14" t="s">
        <v>415</v>
      </c>
      <c r="B244" s="15" t="s">
        <v>375</v>
      </c>
      <c r="C244" s="16" t="s">
        <v>61</v>
      </c>
      <c r="D244" s="17">
        <v>14070.28094181093</v>
      </c>
      <c r="E244" s="17">
        <v>16080.078080674288</v>
      </c>
      <c r="F244" s="17">
        <v>16532.455560430732</v>
      </c>
      <c r="G244" s="18">
        <v>19460.641615172517</v>
      </c>
      <c r="H244" s="18">
        <v>6644.04</v>
      </c>
      <c r="I244" s="18">
        <v>20758.017722850687</v>
      </c>
      <c r="J244" s="18">
        <v>1772.4780900000001</v>
      </c>
      <c r="K244" s="18">
        <v>2162.2935127969463</v>
      </c>
      <c r="L244" s="18">
        <v>3892.1283230345034</v>
      </c>
      <c r="M244" s="18">
        <v>0</v>
      </c>
      <c r="N244" s="18">
        <v>10811.467563984732</v>
      </c>
      <c r="O244" s="18">
        <v>2040.05</v>
      </c>
      <c r="P244" s="18">
        <v>873.01</v>
      </c>
      <c r="Q244" s="18">
        <v>600.01</v>
      </c>
      <c r="R244" s="18">
        <v>2162.2935127969463</v>
      </c>
      <c r="S244" s="29">
        <v>28109.8156663603</v>
      </c>
      <c r="T244" s="18">
        <v>20289.400000000001</v>
      </c>
      <c r="U244" s="18">
        <v>26497.092727680454</v>
      </c>
    </row>
    <row r="245" spans="1:21" ht="21" customHeight="1" x14ac:dyDescent="0.25">
      <c r="A245" s="14" t="s">
        <v>233</v>
      </c>
      <c r="B245" s="15" t="s">
        <v>50</v>
      </c>
      <c r="C245" s="16" t="s">
        <v>51</v>
      </c>
      <c r="D245" s="17">
        <v>14277.880553054616</v>
      </c>
      <c r="E245" s="17">
        <v>16036.818373054617</v>
      </c>
      <c r="F245" s="17">
        <v>15736.866</v>
      </c>
      <c r="G245" s="18">
        <v>5603.2617600000003</v>
      </c>
      <c r="H245" s="18">
        <v>0</v>
      </c>
      <c r="I245" s="18">
        <v>0</v>
      </c>
      <c r="J245" s="18">
        <v>0</v>
      </c>
      <c r="K245" s="18">
        <v>0</v>
      </c>
      <c r="L245" s="18">
        <v>0</v>
      </c>
      <c r="M245" s="18">
        <v>0</v>
      </c>
      <c r="N245" s="18">
        <v>0</v>
      </c>
      <c r="O245" s="18">
        <v>0</v>
      </c>
      <c r="P245" s="18">
        <v>0</v>
      </c>
      <c r="Q245" s="18">
        <v>0</v>
      </c>
      <c r="R245" s="18">
        <v>0</v>
      </c>
      <c r="S245" s="29">
        <v>25019.883840000002</v>
      </c>
      <c r="T245" s="18">
        <v>20289.400000000001</v>
      </c>
      <c r="U245" s="18">
        <v>19979.578133333333</v>
      </c>
    </row>
    <row r="246" spans="1:21" ht="21" customHeight="1" x14ac:dyDescent="0.25">
      <c r="A246" s="25" t="s">
        <v>234</v>
      </c>
      <c r="B246" s="15" t="s">
        <v>50</v>
      </c>
      <c r="C246" s="21" t="s">
        <v>121</v>
      </c>
      <c r="D246" s="17">
        <v>17363.790603270401</v>
      </c>
      <c r="E246" s="17">
        <v>19458.644769937069</v>
      </c>
      <c r="F246" s="17">
        <v>19547.62</v>
      </c>
      <c r="G246" s="18">
        <v>6995.7900000000009</v>
      </c>
      <c r="H246" s="18">
        <v>0</v>
      </c>
      <c r="I246" s="18">
        <v>0</v>
      </c>
      <c r="J246" s="18">
        <v>0</v>
      </c>
      <c r="K246" s="18">
        <v>0</v>
      </c>
      <c r="L246" s="18">
        <v>0</v>
      </c>
      <c r="M246" s="18">
        <v>0</v>
      </c>
      <c r="N246" s="18">
        <v>0</v>
      </c>
      <c r="O246" s="18">
        <v>0</v>
      </c>
      <c r="P246" s="18">
        <v>0</v>
      </c>
      <c r="Q246" s="18">
        <v>0</v>
      </c>
      <c r="R246" s="18">
        <v>0</v>
      </c>
      <c r="S246" s="29">
        <v>30380.58</v>
      </c>
      <c r="T246" s="18">
        <v>20289.400000000001</v>
      </c>
      <c r="U246" s="18">
        <v>24353.100833333334</v>
      </c>
    </row>
    <row r="247" spans="1:21" ht="21" customHeight="1" x14ac:dyDescent="0.25">
      <c r="A247" s="25" t="s">
        <v>235</v>
      </c>
      <c r="B247" s="15" t="s">
        <v>50</v>
      </c>
      <c r="C247" s="21" t="s">
        <v>51</v>
      </c>
      <c r="D247" s="17">
        <v>8519.8473705963534</v>
      </c>
      <c r="E247" s="17">
        <v>9610.5664372630199</v>
      </c>
      <c r="F247" s="17">
        <v>8964.6679999999997</v>
      </c>
      <c r="G247" s="18">
        <v>5015.6351999999997</v>
      </c>
      <c r="H247" s="18">
        <v>0</v>
      </c>
      <c r="I247" s="18">
        <v>0</v>
      </c>
      <c r="J247" s="18">
        <v>0</v>
      </c>
      <c r="K247" s="18">
        <v>0</v>
      </c>
      <c r="L247" s="18">
        <v>0</v>
      </c>
      <c r="M247" s="18">
        <v>0</v>
      </c>
      <c r="N247" s="18">
        <v>0</v>
      </c>
      <c r="O247" s="18">
        <v>0</v>
      </c>
      <c r="P247" s="18">
        <v>0</v>
      </c>
      <c r="Q247" s="18">
        <v>0</v>
      </c>
      <c r="R247" s="18">
        <v>0</v>
      </c>
      <c r="S247" s="29">
        <v>14444.518799999998</v>
      </c>
      <c r="T247" s="18">
        <v>20289.400000000001</v>
      </c>
      <c r="U247" s="18">
        <v>12277.130833333335</v>
      </c>
    </row>
    <row r="248" spans="1:21" ht="21" customHeight="1" x14ac:dyDescent="0.25">
      <c r="A248" s="14" t="s">
        <v>236</v>
      </c>
      <c r="B248" s="15" t="s">
        <v>50</v>
      </c>
      <c r="C248" s="16" t="s">
        <v>51</v>
      </c>
      <c r="D248" s="17">
        <v>14272.132594803406</v>
      </c>
      <c r="E248" s="17">
        <v>16037.317204803407</v>
      </c>
      <c r="F248" s="17">
        <v>15736.866000000002</v>
      </c>
      <c r="G248" s="18">
        <v>5742.2404800000004</v>
      </c>
      <c r="H248" s="18">
        <v>0</v>
      </c>
      <c r="I248" s="18">
        <v>0</v>
      </c>
      <c r="J248" s="18">
        <v>0</v>
      </c>
      <c r="K248" s="18">
        <v>0</v>
      </c>
      <c r="L248" s="18">
        <v>0</v>
      </c>
      <c r="M248" s="18">
        <v>0</v>
      </c>
      <c r="N248" s="18">
        <v>0</v>
      </c>
      <c r="O248" s="18">
        <v>0</v>
      </c>
      <c r="P248" s="18">
        <v>0</v>
      </c>
      <c r="Q248" s="18">
        <v>0</v>
      </c>
      <c r="R248" s="18">
        <v>0</v>
      </c>
      <c r="S248" s="29">
        <v>25087.25532</v>
      </c>
      <c r="T248" s="18">
        <v>20289.400000000001</v>
      </c>
      <c r="U248" s="18">
        <v>19996.773983333336</v>
      </c>
    </row>
    <row r="249" spans="1:21" ht="21" customHeight="1" x14ac:dyDescent="0.25">
      <c r="A249" s="14" t="s">
        <v>237</v>
      </c>
      <c r="B249" s="15" t="s">
        <v>50</v>
      </c>
      <c r="C249" s="16" t="s">
        <v>51</v>
      </c>
      <c r="D249" s="17">
        <v>6299.4277527028544</v>
      </c>
      <c r="E249" s="17">
        <v>7171.4932867028547</v>
      </c>
      <c r="F249" s="17">
        <v>6657.4360000000015</v>
      </c>
      <c r="G249" s="18">
        <v>4713.6453120000006</v>
      </c>
      <c r="H249" s="18">
        <v>0</v>
      </c>
      <c r="I249" s="18">
        <v>0</v>
      </c>
      <c r="J249" s="18">
        <v>0</v>
      </c>
      <c r="K249" s="18">
        <v>0</v>
      </c>
      <c r="L249" s="18">
        <v>0</v>
      </c>
      <c r="M249" s="18">
        <v>0</v>
      </c>
      <c r="N249" s="18">
        <v>0</v>
      </c>
      <c r="O249" s="18">
        <v>0</v>
      </c>
      <c r="P249" s="18">
        <v>0</v>
      </c>
      <c r="Q249" s="18">
        <v>0</v>
      </c>
      <c r="R249" s="18">
        <v>0</v>
      </c>
      <c r="S249" s="29">
        <v>11162.676408000003</v>
      </c>
      <c r="T249" s="18">
        <v>20289.400000000001</v>
      </c>
      <c r="U249" s="18">
        <v>9671.2461433333356</v>
      </c>
    </row>
    <row r="250" spans="1:21" ht="21" customHeight="1" x14ac:dyDescent="0.25">
      <c r="A250" s="14" t="s">
        <v>416</v>
      </c>
      <c r="B250" s="15" t="s">
        <v>375</v>
      </c>
      <c r="C250" s="16" t="s">
        <v>61</v>
      </c>
      <c r="D250" s="17">
        <v>12177.60078446445</v>
      </c>
      <c r="E250" s="17">
        <v>13840.374353723011</v>
      </c>
      <c r="F250" s="17">
        <v>13924.969636465699</v>
      </c>
      <c r="G250" s="18">
        <v>15549.412729224972</v>
      </c>
      <c r="H250" s="18">
        <v>6644.04</v>
      </c>
      <c r="I250" s="18">
        <v>16586.040244506636</v>
      </c>
      <c r="J250" s="18">
        <v>1772.4780900000001</v>
      </c>
      <c r="K250" s="18">
        <v>1727.7125254694415</v>
      </c>
      <c r="L250" s="18">
        <v>3109.8825458449946</v>
      </c>
      <c r="M250" s="18">
        <v>0</v>
      </c>
      <c r="N250" s="18">
        <v>8638.5626273472062</v>
      </c>
      <c r="O250" s="18">
        <v>2040.05</v>
      </c>
      <c r="P250" s="18">
        <v>873.01</v>
      </c>
      <c r="Q250" s="18">
        <v>600.01</v>
      </c>
      <c r="R250" s="18">
        <v>1727.7125254694415</v>
      </c>
      <c r="S250" s="29">
        <v>22460.262831102737</v>
      </c>
      <c r="T250" s="18">
        <v>20289.400000000001</v>
      </c>
      <c r="U250" s="18">
        <v>22426.517479712817</v>
      </c>
    </row>
    <row r="251" spans="1:21" ht="21" customHeight="1" x14ac:dyDescent="0.25">
      <c r="A251" s="14" t="s">
        <v>238</v>
      </c>
      <c r="B251" s="15" t="s">
        <v>50</v>
      </c>
      <c r="C251" s="16" t="s">
        <v>51</v>
      </c>
      <c r="D251" s="17">
        <v>9778.8403990528404</v>
      </c>
      <c r="E251" s="17">
        <v>10978.335104386173</v>
      </c>
      <c r="F251" s="17">
        <v>10187.829600000001</v>
      </c>
      <c r="G251" s="18">
        <v>4825.1640959999995</v>
      </c>
      <c r="H251" s="18">
        <v>0</v>
      </c>
      <c r="I251" s="18">
        <v>0</v>
      </c>
      <c r="J251" s="18">
        <v>0</v>
      </c>
      <c r="K251" s="18">
        <v>0</v>
      </c>
      <c r="L251" s="18">
        <v>0</v>
      </c>
      <c r="M251" s="18">
        <v>0</v>
      </c>
      <c r="N251" s="18">
        <v>0</v>
      </c>
      <c r="O251" s="18">
        <v>0</v>
      </c>
      <c r="P251" s="18">
        <v>0</v>
      </c>
      <c r="Q251" s="18">
        <v>0</v>
      </c>
      <c r="R251" s="18">
        <v>0</v>
      </c>
      <c r="S251" s="29">
        <v>16152.316463999998</v>
      </c>
      <c r="T251" s="18">
        <v>20289.400000000001</v>
      </c>
      <c r="U251" s="18">
        <v>13626.736313333333</v>
      </c>
    </row>
    <row r="252" spans="1:21" ht="21" customHeight="1" x14ac:dyDescent="0.25">
      <c r="A252" s="14" t="s">
        <v>239</v>
      </c>
      <c r="B252" s="15" t="s">
        <v>50</v>
      </c>
      <c r="C252" s="16" t="s">
        <v>51</v>
      </c>
      <c r="D252" s="17">
        <v>7938.2740441219494</v>
      </c>
      <c r="E252" s="17">
        <v>8789.797822788616</v>
      </c>
      <c r="F252" s="17">
        <v>8102.6400000000012</v>
      </c>
      <c r="G252" s="18">
        <v>2443.6748160000002</v>
      </c>
      <c r="H252" s="18">
        <v>0</v>
      </c>
      <c r="I252" s="18">
        <v>0</v>
      </c>
      <c r="J252" s="18">
        <v>0</v>
      </c>
      <c r="K252" s="18">
        <v>0</v>
      </c>
      <c r="L252" s="18">
        <v>0</v>
      </c>
      <c r="M252" s="18">
        <v>0</v>
      </c>
      <c r="N252" s="18">
        <v>0</v>
      </c>
      <c r="O252" s="18">
        <v>0</v>
      </c>
      <c r="P252" s="18">
        <v>0</v>
      </c>
      <c r="Q252" s="18">
        <v>0</v>
      </c>
      <c r="R252" s="18">
        <v>0</v>
      </c>
      <c r="S252" s="29">
        <v>11260.255344000001</v>
      </c>
      <c r="T252" s="18">
        <v>20289.400000000001</v>
      </c>
      <c r="U252" s="18">
        <v>10935.417513333336</v>
      </c>
    </row>
    <row r="253" spans="1:21" ht="21" customHeight="1" x14ac:dyDescent="0.25">
      <c r="A253" s="14" t="s">
        <v>417</v>
      </c>
      <c r="B253" s="15" t="s">
        <v>375</v>
      </c>
      <c r="C253" s="16" t="s">
        <v>61</v>
      </c>
      <c r="D253" s="17">
        <v>11356.879593298145</v>
      </c>
      <c r="E253" s="17">
        <v>12864.129479255547</v>
      </c>
      <c r="F253" s="17">
        <v>12835.986159720822</v>
      </c>
      <c r="G253" s="18">
        <v>13915.937514107658</v>
      </c>
      <c r="H253" s="18">
        <v>6644.04</v>
      </c>
      <c r="I253" s="18">
        <v>14843.666681714834</v>
      </c>
      <c r="J253" s="18">
        <v>1772.4780900000001</v>
      </c>
      <c r="K253" s="18">
        <v>1546.2152793452951</v>
      </c>
      <c r="L253" s="18">
        <v>2783.1875028215313</v>
      </c>
      <c r="M253" s="18">
        <v>0</v>
      </c>
      <c r="N253" s="18">
        <v>7731.0763967264766</v>
      </c>
      <c r="O253" s="18">
        <v>2040.05</v>
      </c>
      <c r="P253" s="18">
        <v>873.01</v>
      </c>
      <c r="Q253" s="18">
        <v>600.01</v>
      </c>
      <c r="R253" s="18">
        <v>1546.2152793452951</v>
      </c>
      <c r="S253" s="29">
        <v>20100.79863148884</v>
      </c>
      <c r="T253" s="18">
        <v>20289.400000000001</v>
      </c>
      <c r="U253" s="18">
        <v>20726.493274349981</v>
      </c>
    </row>
    <row r="254" spans="1:21" ht="21" customHeight="1" x14ac:dyDescent="0.25">
      <c r="A254" s="14" t="s">
        <v>418</v>
      </c>
      <c r="B254" s="15" t="s">
        <v>375</v>
      </c>
      <c r="C254" s="16" t="s">
        <v>61</v>
      </c>
      <c r="D254" s="17">
        <v>10503.216049346443</v>
      </c>
      <c r="E254" s="17">
        <v>11843.724805274978</v>
      </c>
      <c r="F254" s="17">
        <v>11721.581439560934</v>
      </c>
      <c r="G254" s="18">
        <v>12244.330433867824</v>
      </c>
      <c r="H254" s="18">
        <v>6644.04</v>
      </c>
      <c r="I254" s="18">
        <v>13060.619129459013</v>
      </c>
      <c r="J254" s="18">
        <v>1772.4780900000001</v>
      </c>
      <c r="K254" s="18">
        <v>1360.4811593186471</v>
      </c>
      <c r="L254" s="18">
        <v>2448.8660867735648</v>
      </c>
      <c r="M254" s="18">
        <v>0</v>
      </c>
      <c r="N254" s="18">
        <v>6802.4057965932361</v>
      </c>
      <c r="O254" s="18">
        <v>2040.05</v>
      </c>
      <c r="P254" s="18">
        <v>873.01</v>
      </c>
      <c r="Q254" s="18">
        <v>600.01</v>
      </c>
      <c r="R254" s="18">
        <v>1360.4811593186471</v>
      </c>
      <c r="S254" s="29">
        <v>17686.255071142412</v>
      </c>
      <c r="T254" s="18">
        <v>20289.400000000001</v>
      </c>
      <c r="U254" s="18">
        <v>18986.783683433714</v>
      </c>
    </row>
    <row r="255" spans="1:21" ht="21" customHeight="1" x14ac:dyDescent="0.25">
      <c r="A255" s="14" t="s">
        <v>240</v>
      </c>
      <c r="B255" s="15" t="s">
        <v>50</v>
      </c>
      <c r="C255" s="16" t="s">
        <v>51</v>
      </c>
      <c r="D255" s="17">
        <v>7875.7192118003513</v>
      </c>
      <c r="E255" s="17">
        <v>8778.9107824670173</v>
      </c>
      <c r="F255" s="17">
        <v>8102.6400000000012</v>
      </c>
      <c r="G255" s="18">
        <v>3373.695072</v>
      </c>
      <c r="H255" s="18">
        <v>0</v>
      </c>
      <c r="I255" s="18">
        <v>0</v>
      </c>
      <c r="J255" s="18">
        <v>0</v>
      </c>
      <c r="K255" s="18">
        <v>0</v>
      </c>
      <c r="L255" s="18">
        <v>0</v>
      </c>
      <c r="M255" s="18">
        <v>0</v>
      </c>
      <c r="N255" s="18">
        <v>0</v>
      </c>
      <c r="O255" s="18">
        <v>0</v>
      </c>
      <c r="P255" s="18">
        <v>0</v>
      </c>
      <c r="Q255" s="18">
        <v>0</v>
      </c>
      <c r="R255" s="18">
        <v>0</v>
      </c>
      <c r="S255" s="29">
        <v>11880.268848</v>
      </c>
      <c r="T255" s="18">
        <v>20289.400000000001</v>
      </c>
      <c r="U255" s="18">
        <v>11064.586993333336</v>
      </c>
    </row>
    <row r="256" spans="1:21" ht="21" customHeight="1" x14ac:dyDescent="0.25">
      <c r="A256" s="14" t="s">
        <v>240</v>
      </c>
      <c r="B256" s="15" t="s">
        <v>375</v>
      </c>
      <c r="C256" s="16" t="s">
        <v>61</v>
      </c>
      <c r="D256" s="17">
        <v>9826.9466993520145</v>
      </c>
      <c r="E256" s="17">
        <v>10987.654723116751</v>
      </c>
      <c r="F256" s="17">
        <v>10552.948153730667</v>
      </c>
      <c r="G256" s="18">
        <v>10491.380505122424</v>
      </c>
      <c r="H256" s="18">
        <v>6644.04</v>
      </c>
      <c r="I256" s="18">
        <v>11190.805872130586</v>
      </c>
      <c r="J256" s="18">
        <v>1772.4780900000001</v>
      </c>
      <c r="K256" s="18">
        <v>1165.7089450136027</v>
      </c>
      <c r="L256" s="18">
        <v>2098.2761010244849</v>
      </c>
      <c r="M256" s="18">
        <v>0</v>
      </c>
      <c r="N256" s="18">
        <v>5828.5447250680136</v>
      </c>
      <c r="O256" s="18">
        <v>2040.05</v>
      </c>
      <c r="P256" s="18">
        <v>873.01</v>
      </c>
      <c r="Q256" s="18">
        <v>600.01</v>
      </c>
      <c r="R256" s="18">
        <v>1165.7089450136027</v>
      </c>
      <c r="S256" s="29">
        <v>15154.216285176835</v>
      </c>
      <c r="T256" s="18">
        <v>20289.400000000001</v>
      </c>
      <c r="U256" s="18">
        <v>17162.417276109798</v>
      </c>
    </row>
    <row r="257" spans="1:21" ht="21" customHeight="1" x14ac:dyDescent="0.25">
      <c r="A257" s="14" t="s">
        <v>419</v>
      </c>
      <c r="B257" s="15" t="s">
        <v>375</v>
      </c>
      <c r="C257" s="16" t="s">
        <v>61</v>
      </c>
      <c r="D257" s="17">
        <v>14831.972897154166</v>
      </c>
      <c r="E257" s="17">
        <v>16982.560813754353</v>
      </c>
      <c r="F257" s="17">
        <v>17581.832175588541</v>
      </c>
      <c r="G257" s="18">
        <v>21034.706537909235</v>
      </c>
      <c r="H257" s="18">
        <v>6644.04</v>
      </c>
      <c r="I257" s="18">
        <v>22437.020307103183</v>
      </c>
      <c r="J257" s="18">
        <v>1772.4780900000001</v>
      </c>
      <c r="K257" s="18">
        <v>2337.1896153232483</v>
      </c>
      <c r="L257" s="18">
        <v>4206.9413075818466</v>
      </c>
      <c r="M257" s="18">
        <v>0</v>
      </c>
      <c r="N257" s="18">
        <v>11685.948076616241</v>
      </c>
      <c r="O257" s="18">
        <v>2040.05</v>
      </c>
      <c r="P257" s="18">
        <v>873.01</v>
      </c>
      <c r="Q257" s="18">
        <v>600.01</v>
      </c>
      <c r="R257" s="18">
        <v>2337.1896153232483</v>
      </c>
      <c r="S257" s="29">
        <v>30383.464999202228</v>
      </c>
      <c r="T257" s="18">
        <v>20289.400000000001</v>
      </c>
      <c r="U257" s="18">
        <v>28135.286221343475</v>
      </c>
    </row>
    <row r="258" spans="1:21" ht="21" customHeight="1" x14ac:dyDescent="0.25">
      <c r="A258" s="14" t="s">
        <v>420</v>
      </c>
      <c r="B258" s="15" t="s">
        <v>375</v>
      </c>
      <c r="C258" s="16" t="s">
        <v>61</v>
      </c>
      <c r="D258" s="17">
        <v>10801.376670251386</v>
      </c>
      <c r="E258" s="17">
        <v>12200.250833781494</v>
      </c>
      <c r="F258" s="17">
        <v>12105.311389354265</v>
      </c>
      <c r="G258" s="18">
        <v>12819.925358557821</v>
      </c>
      <c r="H258" s="18">
        <v>6644.04</v>
      </c>
      <c r="I258" s="18">
        <v>13674.587049128342</v>
      </c>
      <c r="J258" s="18">
        <v>1772.4780900000001</v>
      </c>
      <c r="K258" s="18">
        <v>1424.436150950869</v>
      </c>
      <c r="L258" s="18">
        <v>2563.9850717115642</v>
      </c>
      <c r="M258" s="18">
        <v>0</v>
      </c>
      <c r="N258" s="18">
        <v>7122.1807547543449</v>
      </c>
      <c r="O258" s="18">
        <v>2040.05</v>
      </c>
      <c r="P258" s="18">
        <v>873.01</v>
      </c>
      <c r="Q258" s="18">
        <v>600.01</v>
      </c>
      <c r="R258" s="18">
        <v>1424.436150950869</v>
      </c>
      <c r="S258" s="29">
        <v>18517.669962361295</v>
      </c>
      <c r="T258" s="18">
        <v>20289.400000000001</v>
      </c>
      <c r="U258" s="18">
        <v>19585.82877172219</v>
      </c>
    </row>
    <row r="259" spans="1:21" ht="21" customHeight="1" x14ac:dyDescent="0.25">
      <c r="A259" s="14" t="s">
        <v>421</v>
      </c>
      <c r="B259" s="15" t="s">
        <v>375</v>
      </c>
      <c r="C259" s="16" t="s">
        <v>61</v>
      </c>
      <c r="D259" s="17">
        <v>11541.07287251643</v>
      </c>
      <c r="E259" s="17">
        <v>13083.47805218036</v>
      </c>
      <c r="F259" s="17">
        <v>13078.244709480048</v>
      </c>
      <c r="G259" s="18">
        <v>14279.325338746496</v>
      </c>
      <c r="H259" s="18">
        <v>6644.04</v>
      </c>
      <c r="I259" s="18">
        <v>15231.280361329595</v>
      </c>
      <c r="J259" s="18">
        <v>1772.4780900000001</v>
      </c>
      <c r="K259" s="18">
        <v>1586.5917043051661</v>
      </c>
      <c r="L259" s="18">
        <v>2855.8650677492988</v>
      </c>
      <c r="M259" s="18">
        <v>0</v>
      </c>
      <c r="N259" s="18">
        <v>7932.9585215258303</v>
      </c>
      <c r="O259" s="18">
        <v>2040.05</v>
      </c>
      <c r="P259" s="18">
        <v>873.01</v>
      </c>
      <c r="Q259" s="18">
        <v>600.01</v>
      </c>
      <c r="R259" s="18">
        <v>1586.5917043051661</v>
      </c>
      <c r="S259" s="29">
        <v>20625.692155967161</v>
      </c>
      <c r="T259" s="18">
        <v>20289.400000000001</v>
      </c>
      <c r="U259" s="18">
        <v>21104.685788140774</v>
      </c>
    </row>
    <row r="260" spans="1:21" ht="21" customHeight="1" x14ac:dyDescent="0.25">
      <c r="A260" s="14" t="s">
        <v>422</v>
      </c>
      <c r="B260" s="15" t="s">
        <v>375</v>
      </c>
      <c r="C260" s="16" t="s">
        <v>61</v>
      </c>
      <c r="D260" s="17">
        <v>10801.376670251386</v>
      </c>
      <c r="E260" s="17">
        <v>12200.250833781494</v>
      </c>
      <c r="F260" s="17">
        <v>12105.311389354265</v>
      </c>
      <c r="G260" s="18">
        <v>12819.925358557821</v>
      </c>
      <c r="H260" s="18">
        <v>6644.04</v>
      </c>
      <c r="I260" s="18">
        <v>13674.587049128342</v>
      </c>
      <c r="J260" s="18">
        <v>1772.4780900000001</v>
      </c>
      <c r="K260" s="18">
        <v>1424.436150950869</v>
      </c>
      <c r="L260" s="18">
        <v>2563.9850717115642</v>
      </c>
      <c r="M260" s="18">
        <v>0</v>
      </c>
      <c r="N260" s="18">
        <v>7122.1807547543449</v>
      </c>
      <c r="O260" s="18">
        <v>2040.05</v>
      </c>
      <c r="P260" s="18">
        <v>873.01</v>
      </c>
      <c r="Q260" s="18">
        <v>600.01</v>
      </c>
      <c r="R260" s="18">
        <v>1424.436150950869</v>
      </c>
      <c r="S260" s="29">
        <v>18517.669962361295</v>
      </c>
      <c r="T260" s="18">
        <v>20289.400000000001</v>
      </c>
      <c r="U260" s="18">
        <v>19585.82877172219</v>
      </c>
    </row>
    <row r="261" spans="1:21" ht="21" customHeight="1" x14ac:dyDescent="0.25">
      <c r="A261" s="14" t="s">
        <v>423</v>
      </c>
      <c r="B261" s="15" t="s">
        <v>375</v>
      </c>
      <c r="C261" s="16" t="s">
        <v>61</v>
      </c>
      <c r="D261" s="17">
        <v>14442.637663306825</v>
      </c>
      <c r="E261" s="17">
        <v>16521.261500448785</v>
      </c>
      <c r="F261" s="17">
        <v>17045.446504742991</v>
      </c>
      <c r="G261" s="18">
        <v>20230.128031640907</v>
      </c>
      <c r="H261" s="18">
        <v>6644.04</v>
      </c>
      <c r="I261" s="18">
        <v>21578.803233750303</v>
      </c>
      <c r="J261" s="18">
        <v>1772.4780900000001</v>
      </c>
      <c r="K261" s="18">
        <v>2247.7920035156562</v>
      </c>
      <c r="L261" s="18">
        <v>4046.0256063281813</v>
      </c>
      <c r="M261" s="18">
        <v>0</v>
      </c>
      <c r="N261" s="18">
        <v>11238.960017578282</v>
      </c>
      <c r="O261" s="18">
        <v>2040.05</v>
      </c>
      <c r="P261" s="18">
        <v>873.01</v>
      </c>
      <c r="Q261" s="18">
        <v>600.01</v>
      </c>
      <c r="R261" s="18">
        <v>2247.7920035156562</v>
      </c>
      <c r="S261" s="29">
        <v>29221.29604570353</v>
      </c>
      <c r="T261" s="18">
        <v>20289.400000000001</v>
      </c>
      <c r="U261" s="18">
        <v>27297.928590745698</v>
      </c>
    </row>
    <row r="262" spans="1:21" ht="21" customHeight="1" x14ac:dyDescent="0.25">
      <c r="A262" s="14" t="s">
        <v>241</v>
      </c>
      <c r="B262" s="15" t="s">
        <v>50</v>
      </c>
      <c r="C262" s="16" t="s">
        <v>51</v>
      </c>
      <c r="D262" s="17">
        <v>8976.5093671821542</v>
      </c>
      <c r="E262" s="17">
        <v>10165.331776515488</v>
      </c>
      <c r="F262" s="17">
        <v>9616.3200000000015</v>
      </c>
      <c r="G262" s="18">
        <v>5836.7551679999997</v>
      </c>
      <c r="H262" s="18">
        <v>0</v>
      </c>
      <c r="I262" s="18">
        <v>0</v>
      </c>
      <c r="J262" s="18">
        <v>0</v>
      </c>
      <c r="K262" s="18">
        <v>0</v>
      </c>
      <c r="L262" s="18">
        <v>0</v>
      </c>
      <c r="M262" s="18">
        <v>0</v>
      </c>
      <c r="N262" s="18">
        <v>0</v>
      </c>
      <c r="O262" s="18">
        <v>0</v>
      </c>
      <c r="P262" s="18">
        <v>0</v>
      </c>
      <c r="Q262" s="18">
        <v>0</v>
      </c>
      <c r="R262" s="18">
        <v>0</v>
      </c>
      <c r="S262" s="29">
        <v>15792.828912000003</v>
      </c>
      <c r="T262" s="18">
        <v>20289.400000000001</v>
      </c>
      <c r="U262" s="18">
        <v>13109.568673333335</v>
      </c>
    </row>
    <row r="263" spans="1:21" ht="21" customHeight="1" x14ac:dyDescent="0.25">
      <c r="A263" s="14" t="s">
        <v>241</v>
      </c>
      <c r="B263" s="15" t="s">
        <v>375</v>
      </c>
      <c r="C263" s="16" t="s">
        <v>61</v>
      </c>
      <c r="D263" s="17">
        <v>13436.56720346753</v>
      </c>
      <c r="E263" s="17">
        <v>15347.653065575849</v>
      </c>
      <c r="F263" s="17">
        <v>15659.411566095125</v>
      </c>
      <c r="G263" s="18">
        <v>18151.075623669109</v>
      </c>
      <c r="H263" s="18">
        <v>6644.04</v>
      </c>
      <c r="I263" s="18">
        <v>19361.147331913715</v>
      </c>
      <c r="J263" s="18">
        <v>1772.4780900000001</v>
      </c>
      <c r="K263" s="18">
        <v>2016.7861804076788</v>
      </c>
      <c r="L263" s="18">
        <v>3630.2151247338215</v>
      </c>
      <c r="M263" s="18">
        <v>0</v>
      </c>
      <c r="N263" s="18">
        <v>10083.930902038393</v>
      </c>
      <c r="O263" s="18">
        <v>2040.05</v>
      </c>
      <c r="P263" s="18">
        <v>873.01</v>
      </c>
      <c r="Q263" s="18">
        <v>600.01</v>
      </c>
      <c r="R263" s="18">
        <v>2016.7861804076788</v>
      </c>
      <c r="S263" s="29">
        <v>26218.220345299822</v>
      </c>
      <c r="T263" s="18">
        <v>20289.400000000001</v>
      </c>
      <c r="U263" s="18">
        <v>25134.174047634311</v>
      </c>
    </row>
    <row r="264" spans="1:21" ht="21" customHeight="1" x14ac:dyDescent="0.25">
      <c r="A264" s="14" t="s">
        <v>424</v>
      </c>
      <c r="B264" s="15" t="s">
        <v>375</v>
      </c>
      <c r="C264" s="16" t="s">
        <v>61</v>
      </c>
      <c r="D264" s="17">
        <v>12177.62898295645</v>
      </c>
      <c r="E264" s="17">
        <v>13840.4109821445</v>
      </c>
      <c r="F264" s="17">
        <v>13925.020940690556</v>
      </c>
      <c r="G264" s="18">
        <v>15549.489685562257</v>
      </c>
      <c r="H264" s="18">
        <v>6644.04</v>
      </c>
      <c r="I264" s="18">
        <v>16586.122331266408</v>
      </c>
      <c r="J264" s="18">
        <v>1772.4780900000001</v>
      </c>
      <c r="K264" s="18">
        <v>1727.7210761735842</v>
      </c>
      <c r="L264" s="18">
        <v>3109.8979371124515</v>
      </c>
      <c r="M264" s="18">
        <v>0</v>
      </c>
      <c r="N264" s="18">
        <v>8638.6053808679208</v>
      </c>
      <c r="O264" s="18">
        <v>2040.05</v>
      </c>
      <c r="P264" s="18">
        <v>873.01</v>
      </c>
      <c r="Q264" s="18">
        <v>600.01</v>
      </c>
      <c r="R264" s="18">
        <v>1727.7210761735842</v>
      </c>
      <c r="S264" s="29">
        <v>22460.373990256594</v>
      </c>
      <c r="T264" s="18">
        <v>20289.400000000001</v>
      </c>
      <c r="U264" s="18">
        <v>22426.597571308292</v>
      </c>
    </row>
    <row r="265" spans="1:21" ht="21" customHeight="1" x14ac:dyDescent="0.25">
      <c r="A265" s="14" t="s">
        <v>242</v>
      </c>
      <c r="B265" s="15" t="s">
        <v>50</v>
      </c>
      <c r="C265" s="16" t="s">
        <v>51</v>
      </c>
      <c r="D265" s="17">
        <v>8606.3107990528406</v>
      </c>
      <c r="E265" s="17">
        <v>9679.8537043861743</v>
      </c>
      <c r="F265" s="17">
        <v>9015.3000000000011</v>
      </c>
      <c r="G265" s="18">
        <v>4825.1640959999995</v>
      </c>
      <c r="H265" s="18">
        <v>0</v>
      </c>
      <c r="I265" s="18">
        <v>0</v>
      </c>
      <c r="J265" s="18">
        <v>0</v>
      </c>
      <c r="K265" s="18">
        <v>0</v>
      </c>
      <c r="L265" s="18">
        <v>0</v>
      </c>
      <c r="M265" s="18">
        <v>0</v>
      </c>
      <c r="N265" s="18">
        <v>0</v>
      </c>
      <c r="O265" s="18">
        <v>0</v>
      </c>
      <c r="P265" s="18">
        <v>0</v>
      </c>
      <c r="Q265" s="18">
        <v>0</v>
      </c>
      <c r="R265" s="18">
        <v>0</v>
      </c>
      <c r="S265" s="29">
        <v>14216.904864</v>
      </c>
      <c r="T265" s="18">
        <v>20289.400000000001</v>
      </c>
      <c r="U265" s="18">
        <v>12292.922413333334</v>
      </c>
    </row>
    <row r="266" spans="1:21" ht="21" customHeight="1" x14ac:dyDescent="0.25">
      <c r="A266" s="14" t="s">
        <v>243</v>
      </c>
      <c r="B266" s="15" t="s">
        <v>50</v>
      </c>
      <c r="C266" s="16" t="s">
        <v>51</v>
      </c>
      <c r="D266" s="17">
        <v>7586.2497191475568</v>
      </c>
      <c r="E266" s="17">
        <v>8521.2233239475572</v>
      </c>
      <c r="F266" s="17">
        <v>7878.3440000000001</v>
      </c>
      <c r="G266" s="18">
        <v>4342.6476863999997</v>
      </c>
      <c r="H266" s="18">
        <v>0</v>
      </c>
      <c r="I266" s="18">
        <v>0</v>
      </c>
      <c r="J266" s="18">
        <v>0</v>
      </c>
      <c r="K266" s="18">
        <v>0</v>
      </c>
      <c r="L266" s="18">
        <v>0</v>
      </c>
      <c r="M266" s="18">
        <v>0</v>
      </c>
      <c r="N266" s="18">
        <v>0</v>
      </c>
      <c r="O266" s="18">
        <v>0</v>
      </c>
      <c r="P266" s="18">
        <v>0</v>
      </c>
      <c r="Q266" s="18">
        <v>0</v>
      </c>
      <c r="R266" s="18">
        <v>0</v>
      </c>
      <c r="S266" s="29">
        <v>12189.7932576</v>
      </c>
      <c r="T266" s="18">
        <v>20289.400000000001</v>
      </c>
      <c r="U266" s="18">
        <v>10946.830745333333</v>
      </c>
    </row>
    <row r="267" spans="1:21" ht="21" customHeight="1" x14ac:dyDescent="0.25">
      <c r="A267" s="14" t="s">
        <v>244</v>
      </c>
      <c r="B267" s="15" t="s">
        <v>50</v>
      </c>
      <c r="C267" s="16" t="s">
        <v>51</v>
      </c>
      <c r="D267" s="17">
        <v>5761.6463472328023</v>
      </c>
      <c r="E267" s="17">
        <v>6488.0983648861356</v>
      </c>
      <c r="F267" s="17">
        <v>6024.5312000000013</v>
      </c>
      <c r="G267" s="18">
        <v>3908.3829177600001</v>
      </c>
      <c r="H267" s="18">
        <v>0</v>
      </c>
      <c r="I267" s="18">
        <v>0</v>
      </c>
      <c r="J267" s="18">
        <v>0</v>
      </c>
      <c r="K267" s="18">
        <v>0</v>
      </c>
      <c r="L267" s="18">
        <v>0</v>
      </c>
      <c r="M267" s="18">
        <v>0</v>
      </c>
      <c r="N267" s="18">
        <v>0</v>
      </c>
      <c r="O267" s="18">
        <v>0</v>
      </c>
      <c r="P267" s="18">
        <v>0</v>
      </c>
      <c r="Q267" s="18">
        <v>0</v>
      </c>
      <c r="R267" s="18">
        <v>0</v>
      </c>
      <c r="S267" s="29">
        <v>9119.5642118400028</v>
      </c>
      <c r="T267" s="18">
        <v>20289.400000000001</v>
      </c>
      <c r="U267" s="18">
        <v>8800.9767941333339</v>
      </c>
    </row>
    <row r="268" spans="1:21" ht="21" customHeight="1" x14ac:dyDescent="0.25">
      <c r="A268" s="14" t="s">
        <v>425</v>
      </c>
      <c r="B268" s="15" t="s">
        <v>375</v>
      </c>
      <c r="C268" s="16" t="s">
        <v>61</v>
      </c>
      <c r="D268" s="17">
        <v>11356.879593298145</v>
      </c>
      <c r="E268" s="17">
        <v>12864.129479255547</v>
      </c>
      <c r="F268" s="17">
        <v>12835.986159720822</v>
      </c>
      <c r="G268" s="18">
        <v>13915.937514107658</v>
      </c>
      <c r="H268" s="18">
        <v>6644.04</v>
      </c>
      <c r="I268" s="18">
        <v>14843.666681714834</v>
      </c>
      <c r="J268" s="18">
        <v>1772.4780900000001</v>
      </c>
      <c r="K268" s="18">
        <v>1546.2152793452951</v>
      </c>
      <c r="L268" s="18">
        <v>2783.1875028215313</v>
      </c>
      <c r="M268" s="18">
        <v>0</v>
      </c>
      <c r="N268" s="18">
        <v>7731.0763967264766</v>
      </c>
      <c r="O268" s="18">
        <v>2040.05</v>
      </c>
      <c r="P268" s="18">
        <v>873.01</v>
      </c>
      <c r="Q268" s="18">
        <v>600.01</v>
      </c>
      <c r="R268" s="18">
        <v>1546.2152793452951</v>
      </c>
      <c r="S268" s="29">
        <v>20100.79863148884</v>
      </c>
      <c r="T268" s="18">
        <v>20289.400000000001</v>
      </c>
      <c r="U268" s="18">
        <v>20726.493274349981</v>
      </c>
    </row>
    <row r="269" spans="1:21" ht="21" customHeight="1" x14ac:dyDescent="0.25">
      <c r="A269" s="14" t="s">
        <v>426</v>
      </c>
      <c r="B269" s="15" t="s">
        <v>375</v>
      </c>
      <c r="C269" s="16" t="s">
        <v>61</v>
      </c>
      <c r="D269" s="17">
        <v>11140.771749132851</v>
      </c>
      <c r="E269" s="17">
        <v>12606.769729133484</v>
      </c>
      <c r="F269" s="17">
        <v>12551.709449806407</v>
      </c>
      <c r="G269" s="18">
        <v>13489.522449236034</v>
      </c>
      <c r="H269" s="18">
        <v>6644.04</v>
      </c>
      <c r="I269" s="18">
        <v>14388.823945851769</v>
      </c>
      <c r="J269" s="18">
        <v>1772.4780900000001</v>
      </c>
      <c r="K269" s="18">
        <v>1498.8358276928925</v>
      </c>
      <c r="L269" s="18">
        <v>2697.9044898472066</v>
      </c>
      <c r="M269" s="18">
        <v>0</v>
      </c>
      <c r="N269" s="18">
        <v>7494.179138464463</v>
      </c>
      <c r="O269" s="18">
        <v>2040.05</v>
      </c>
      <c r="P269" s="18">
        <v>873.01</v>
      </c>
      <c r="Q269" s="18">
        <v>600.01</v>
      </c>
      <c r="R269" s="18">
        <v>1498.8358276928925</v>
      </c>
      <c r="S269" s="29">
        <v>19484.865760007604</v>
      </c>
      <c r="T269" s="18">
        <v>20289.400000000001</v>
      </c>
      <c r="U269" s="18">
        <v>20282.705743872477</v>
      </c>
    </row>
    <row r="270" spans="1:21" ht="21" customHeight="1" x14ac:dyDescent="0.25">
      <c r="A270" s="14" t="s">
        <v>427</v>
      </c>
      <c r="B270" s="15" t="s">
        <v>375</v>
      </c>
      <c r="C270" s="16" t="s">
        <v>61</v>
      </c>
      <c r="D270" s="17">
        <v>10801.376670251386</v>
      </c>
      <c r="E270" s="17">
        <v>12200.250833781494</v>
      </c>
      <c r="F270" s="17">
        <v>12105.311389354265</v>
      </c>
      <c r="G270" s="18">
        <v>12819.925358557821</v>
      </c>
      <c r="H270" s="18">
        <v>6644.04</v>
      </c>
      <c r="I270" s="18">
        <v>13674.587049128342</v>
      </c>
      <c r="J270" s="18">
        <v>1772.4780900000001</v>
      </c>
      <c r="K270" s="18">
        <v>1424.436150950869</v>
      </c>
      <c r="L270" s="18">
        <v>2563.9850717115642</v>
      </c>
      <c r="M270" s="18">
        <v>0</v>
      </c>
      <c r="N270" s="18">
        <v>7122.1807547543449</v>
      </c>
      <c r="O270" s="18">
        <v>2040.05</v>
      </c>
      <c r="P270" s="18">
        <v>873.01</v>
      </c>
      <c r="Q270" s="18">
        <v>600.01</v>
      </c>
      <c r="R270" s="18">
        <v>1424.436150950869</v>
      </c>
      <c r="S270" s="29">
        <v>18517.669962361295</v>
      </c>
      <c r="T270" s="18">
        <v>20289.400000000001</v>
      </c>
      <c r="U270" s="18">
        <v>19585.82877172219</v>
      </c>
    </row>
    <row r="271" spans="1:21" ht="21" customHeight="1" x14ac:dyDescent="0.25">
      <c r="A271" s="14" t="s">
        <v>428</v>
      </c>
      <c r="B271" s="15" t="s">
        <v>375</v>
      </c>
      <c r="C271" s="16" t="s">
        <v>61</v>
      </c>
      <c r="D271" s="17">
        <v>11541.07287251643</v>
      </c>
      <c r="E271" s="17">
        <v>13083.47805218036</v>
      </c>
      <c r="F271" s="17">
        <v>13078.244709480048</v>
      </c>
      <c r="G271" s="18">
        <v>14279.325338746496</v>
      </c>
      <c r="H271" s="18">
        <v>6644.04</v>
      </c>
      <c r="I271" s="18">
        <v>15231.280361329595</v>
      </c>
      <c r="J271" s="18">
        <v>1772.4780900000001</v>
      </c>
      <c r="K271" s="18">
        <v>1586.5917043051661</v>
      </c>
      <c r="L271" s="18">
        <v>2855.8650677492988</v>
      </c>
      <c r="M271" s="18">
        <v>0</v>
      </c>
      <c r="N271" s="18">
        <v>7932.9585215258303</v>
      </c>
      <c r="O271" s="18">
        <v>2040.05</v>
      </c>
      <c r="P271" s="18">
        <v>873.01</v>
      </c>
      <c r="Q271" s="18">
        <v>600.01</v>
      </c>
      <c r="R271" s="18">
        <v>1586.5917043051661</v>
      </c>
      <c r="S271" s="29">
        <v>20625.692155967161</v>
      </c>
      <c r="T271" s="18">
        <v>20289.400000000001</v>
      </c>
      <c r="U271" s="18">
        <v>21104.685788140774</v>
      </c>
    </row>
    <row r="272" spans="1:21" ht="21" customHeight="1" x14ac:dyDescent="0.25">
      <c r="A272" s="14" t="s">
        <v>429</v>
      </c>
      <c r="B272" s="15" t="s">
        <v>375</v>
      </c>
      <c r="C272" s="16" t="s">
        <v>61</v>
      </c>
      <c r="D272" s="17">
        <v>14442.637663306825</v>
      </c>
      <c r="E272" s="17">
        <v>16521.261500448785</v>
      </c>
      <c r="F272" s="17">
        <v>17045.446504742991</v>
      </c>
      <c r="G272" s="18">
        <v>20230.128031640907</v>
      </c>
      <c r="H272" s="18">
        <v>6644.04</v>
      </c>
      <c r="I272" s="18">
        <v>21578.803233750303</v>
      </c>
      <c r="J272" s="18">
        <v>1772.4780900000001</v>
      </c>
      <c r="K272" s="18">
        <v>2247.7920035156562</v>
      </c>
      <c r="L272" s="18">
        <v>4046.0256063281813</v>
      </c>
      <c r="M272" s="18">
        <v>0</v>
      </c>
      <c r="N272" s="18">
        <v>11238.960017578282</v>
      </c>
      <c r="O272" s="18">
        <v>2040.05</v>
      </c>
      <c r="P272" s="18">
        <v>873.01</v>
      </c>
      <c r="Q272" s="18">
        <v>600.01</v>
      </c>
      <c r="R272" s="18">
        <v>2247.7920035156562</v>
      </c>
      <c r="S272" s="29">
        <v>29221.29604570353</v>
      </c>
      <c r="T272" s="18">
        <v>20289.400000000001</v>
      </c>
      <c r="U272" s="18">
        <v>27297.928590745698</v>
      </c>
    </row>
    <row r="273" spans="1:21" ht="21" customHeight="1" x14ac:dyDescent="0.25">
      <c r="A273" s="25" t="s">
        <v>245</v>
      </c>
      <c r="B273" s="15" t="s">
        <v>50</v>
      </c>
      <c r="C273" s="21" t="s">
        <v>61</v>
      </c>
      <c r="D273" s="17">
        <v>24371.514592831234</v>
      </c>
      <c r="E273" s="17">
        <v>27286.705492831235</v>
      </c>
      <c r="F273" s="17">
        <v>28474.996500000001</v>
      </c>
      <c r="G273" s="18">
        <v>8816.6231999999982</v>
      </c>
      <c r="H273" s="18">
        <v>0</v>
      </c>
      <c r="I273" s="18">
        <v>0</v>
      </c>
      <c r="J273" s="18">
        <v>0</v>
      </c>
      <c r="K273" s="18">
        <v>0</v>
      </c>
      <c r="L273" s="18">
        <v>0</v>
      </c>
      <c r="M273" s="18">
        <v>0</v>
      </c>
      <c r="N273" s="18">
        <v>0</v>
      </c>
      <c r="O273" s="18">
        <v>0</v>
      </c>
      <c r="P273" s="18">
        <v>0</v>
      </c>
      <c r="Q273" s="18">
        <v>0</v>
      </c>
      <c r="R273" s="18">
        <v>0</v>
      </c>
      <c r="S273" s="29">
        <v>44070.6708</v>
      </c>
      <c r="T273" s="18">
        <v>20289.400000000001</v>
      </c>
      <c r="U273" s="18">
        <v>34573.054333333333</v>
      </c>
    </row>
    <row r="274" spans="1:21" ht="21" customHeight="1" x14ac:dyDescent="0.25">
      <c r="A274" s="20" t="s">
        <v>246</v>
      </c>
      <c r="B274" s="15" t="s">
        <v>50</v>
      </c>
      <c r="C274" s="21" t="s">
        <v>61</v>
      </c>
      <c r="D274" s="17">
        <v>15755.438158955163</v>
      </c>
      <c r="E274" s="17">
        <v>17728.967274788498</v>
      </c>
      <c r="F274" s="17">
        <v>17553.053100000001</v>
      </c>
      <c r="G274" s="18">
        <v>8312.8161600000003</v>
      </c>
      <c r="H274" s="18">
        <v>0</v>
      </c>
      <c r="I274" s="18">
        <v>0</v>
      </c>
      <c r="J274" s="18">
        <v>0</v>
      </c>
      <c r="K274" s="18">
        <v>0</v>
      </c>
      <c r="L274" s="18">
        <v>0</v>
      </c>
      <c r="M274" s="18">
        <v>0</v>
      </c>
      <c r="N274" s="18">
        <v>0</v>
      </c>
      <c r="O274" s="18">
        <v>0</v>
      </c>
      <c r="P274" s="18">
        <v>0</v>
      </c>
      <c r="Q274" s="18">
        <v>0</v>
      </c>
      <c r="R274" s="18">
        <v>0</v>
      </c>
      <c r="S274" s="29">
        <v>27924.429390000001</v>
      </c>
      <c r="T274" s="18">
        <v>20289.400000000001</v>
      </c>
      <c r="U274" s="18">
        <v>22263.606895833334</v>
      </c>
    </row>
    <row r="275" spans="1:21" ht="21" customHeight="1" x14ac:dyDescent="0.25">
      <c r="A275" s="20" t="s">
        <v>247</v>
      </c>
      <c r="B275" s="15" t="s">
        <v>50</v>
      </c>
      <c r="C275" s="21" t="s">
        <v>61</v>
      </c>
      <c r="D275" s="17">
        <v>14308.357233415276</v>
      </c>
      <c r="E275" s="17">
        <v>16111.498572581942</v>
      </c>
      <c r="F275" s="17">
        <v>15755.1515</v>
      </c>
      <c r="G275" s="18">
        <v>7787.3964300000007</v>
      </c>
      <c r="H275" s="18">
        <v>0</v>
      </c>
      <c r="I275" s="18">
        <v>0</v>
      </c>
      <c r="J275" s="18">
        <v>0</v>
      </c>
      <c r="K275" s="18">
        <v>0</v>
      </c>
      <c r="L275" s="18">
        <v>0</v>
      </c>
      <c r="M275" s="18">
        <v>0</v>
      </c>
      <c r="N275" s="18">
        <v>0</v>
      </c>
      <c r="O275" s="18">
        <v>0</v>
      </c>
      <c r="P275" s="18">
        <v>0</v>
      </c>
      <c r="Q275" s="18">
        <v>0</v>
      </c>
      <c r="R275" s="18">
        <v>0</v>
      </c>
      <c r="S275" s="29">
        <v>25153.61607</v>
      </c>
      <c r="T275" s="18">
        <v>20289.400000000001</v>
      </c>
      <c r="U275" s="18">
        <v>20191.019208333331</v>
      </c>
    </row>
    <row r="276" spans="1:21" ht="21" customHeight="1" x14ac:dyDescent="0.25">
      <c r="A276" s="20" t="s">
        <v>248</v>
      </c>
      <c r="B276" s="15" t="s">
        <v>50</v>
      </c>
      <c r="C276" s="21" t="s">
        <v>61</v>
      </c>
      <c r="D276" s="17">
        <v>12874.502194070303</v>
      </c>
      <c r="E276" s="17">
        <v>14489.304844070302</v>
      </c>
      <c r="F276" s="17">
        <v>14105.0756</v>
      </c>
      <c r="G276" s="18">
        <v>7396.3741499999996</v>
      </c>
      <c r="H276" s="18">
        <v>0</v>
      </c>
      <c r="I276" s="18">
        <v>0</v>
      </c>
      <c r="J276" s="18">
        <v>0</v>
      </c>
      <c r="K276" s="18">
        <v>0</v>
      </c>
      <c r="L276" s="18">
        <v>0</v>
      </c>
      <c r="M276" s="18">
        <v>0</v>
      </c>
      <c r="N276" s="18">
        <v>0</v>
      </c>
      <c r="O276" s="18">
        <v>0</v>
      </c>
      <c r="P276" s="18">
        <v>0</v>
      </c>
      <c r="Q276" s="18">
        <v>0</v>
      </c>
      <c r="R276" s="18">
        <v>0</v>
      </c>
      <c r="S276" s="29">
        <v>22141.501799999998</v>
      </c>
      <c r="T276" s="18">
        <v>20289.400000000001</v>
      </c>
      <c r="U276" s="18">
        <v>18257.348595833333</v>
      </c>
    </row>
    <row r="277" spans="1:21" ht="21" customHeight="1" x14ac:dyDescent="0.25">
      <c r="A277" s="20" t="s">
        <v>249</v>
      </c>
      <c r="B277" s="15" t="s">
        <v>50</v>
      </c>
      <c r="C277" s="21" t="s">
        <v>61</v>
      </c>
      <c r="D277" s="17">
        <v>11553.793758858226</v>
      </c>
      <c r="E277" s="17">
        <v>13007.791023858226</v>
      </c>
      <c r="F277" s="17">
        <v>12677.187599999999</v>
      </c>
      <c r="G277" s="18">
        <v>6958.9852199999996</v>
      </c>
      <c r="H277" s="18">
        <v>0</v>
      </c>
      <c r="I277" s="18">
        <v>0</v>
      </c>
      <c r="J277" s="18">
        <v>0</v>
      </c>
      <c r="K277" s="18">
        <v>0</v>
      </c>
      <c r="L277" s="18">
        <v>0</v>
      </c>
      <c r="M277" s="18">
        <v>0</v>
      </c>
      <c r="N277" s="18">
        <v>0</v>
      </c>
      <c r="O277" s="18">
        <v>0</v>
      </c>
      <c r="P277" s="18">
        <v>0</v>
      </c>
      <c r="Q277" s="18">
        <v>0</v>
      </c>
      <c r="R277" s="18">
        <v>0</v>
      </c>
      <c r="S277" s="29">
        <v>19708.077179999997</v>
      </c>
      <c r="T277" s="18">
        <v>20289.400000000001</v>
      </c>
      <c r="U277" s="18">
        <v>16590.226133333334</v>
      </c>
    </row>
    <row r="278" spans="1:21" ht="21" customHeight="1" x14ac:dyDescent="0.25">
      <c r="A278" s="14" t="s">
        <v>250</v>
      </c>
      <c r="B278" s="15" t="s">
        <v>50</v>
      </c>
      <c r="C278" s="16" t="s">
        <v>51</v>
      </c>
      <c r="D278" s="17">
        <v>8058.6197368408475</v>
      </c>
      <c r="E278" s="17">
        <v>9017.3685688408477</v>
      </c>
      <c r="F278" s="17">
        <v>8326.1982399999997</v>
      </c>
      <c r="G278" s="18">
        <v>3978.1647360000002</v>
      </c>
      <c r="H278" s="18">
        <v>0</v>
      </c>
      <c r="I278" s="18">
        <v>0</v>
      </c>
      <c r="J278" s="18">
        <v>0</v>
      </c>
      <c r="K278" s="18">
        <v>0</v>
      </c>
      <c r="L278" s="18">
        <v>0</v>
      </c>
      <c r="M278" s="18">
        <v>0</v>
      </c>
      <c r="N278" s="18">
        <v>0</v>
      </c>
      <c r="O278" s="18">
        <v>0</v>
      </c>
      <c r="P278" s="18">
        <v>0</v>
      </c>
      <c r="Q278" s="18">
        <v>0</v>
      </c>
      <c r="R278" s="18">
        <v>0</v>
      </c>
      <c r="S278" s="29">
        <v>12618.585984000001</v>
      </c>
      <c r="T278" s="18">
        <v>20289.400000000001</v>
      </c>
      <c r="U278" s="18">
        <v>11400.044133333335</v>
      </c>
    </row>
    <row r="279" spans="1:21" ht="21" customHeight="1" x14ac:dyDescent="0.25">
      <c r="A279" s="14" t="s">
        <v>430</v>
      </c>
      <c r="B279" s="15" t="s">
        <v>375</v>
      </c>
      <c r="C279" s="16" t="s">
        <v>61</v>
      </c>
      <c r="D279" s="17">
        <v>13069.446469343458</v>
      </c>
      <c r="E279" s="17">
        <v>14907.140919897574</v>
      </c>
      <c r="F279" s="17">
        <v>15153.654517487234</v>
      </c>
      <c r="G279" s="18">
        <v>17392.440050757275</v>
      </c>
      <c r="H279" s="18">
        <v>6644.04</v>
      </c>
      <c r="I279" s="18">
        <v>18551.936054141093</v>
      </c>
      <c r="J279" s="18">
        <v>1772.4780900000001</v>
      </c>
      <c r="K279" s="18">
        <v>1932.4933389730304</v>
      </c>
      <c r="L279" s="18">
        <v>3478.488010151455</v>
      </c>
      <c r="M279" s="18">
        <v>0</v>
      </c>
      <c r="N279" s="18">
        <v>9662.466694865152</v>
      </c>
      <c r="O279" s="18">
        <v>2040.05</v>
      </c>
      <c r="P279" s="18">
        <v>873.01</v>
      </c>
      <c r="Q279" s="18">
        <v>600.01</v>
      </c>
      <c r="R279" s="18">
        <v>1932.4933389730304</v>
      </c>
      <c r="S279" s="29">
        <v>25122.413406649397</v>
      </c>
      <c r="T279" s="18">
        <v>20289.400000000001</v>
      </c>
      <c r="U279" s="18">
        <v>24344.631099529772</v>
      </c>
    </row>
    <row r="280" spans="1:21" ht="21" customHeight="1" x14ac:dyDescent="0.25">
      <c r="A280" s="14" t="s">
        <v>431</v>
      </c>
      <c r="B280" s="15" t="s">
        <v>375</v>
      </c>
      <c r="C280" s="16" t="s">
        <v>61</v>
      </c>
      <c r="D280" s="17">
        <v>12864.071785970136</v>
      </c>
      <c r="E280" s="17">
        <v>14660.707675400825</v>
      </c>
      <c r="F280" s="17">
        <v>14870.711717419017</v>
      </c>
      <c r="G280" s="18">
        <v>16968.025850654947</v>
      </c>
      <c r="H280" s="18">
        <v>6644.04</v>
      </c>
      <c r="I280" s="18">
        <v>18099.227574031942</v>
      </c>
      <c r="J280" s="18">
        <v>1772.4780900000001</v>
      </c>
      <c r="K280" s="18">
        <v>1885.3362056283274</v>
      </c>
      <c r="L280" s="18">
        <v>3393.6051701309893</v>
      </c>
      <c r="M280" s="18">
        <v>0</v>
      </c>
      <c r="N280" s="18">
        <v>9426.6810281416365</v>
      </c>
      <c r="O280" s="18">
        <v>2040.05</v>
      </c>
      <c r="P280" s="18">
        <v>873.01</v>
      </c>
      <c r="Q280" s="18">
        <v>600.01</v>
      </c>
      <c r="R280" s="18">
        <v>1885.3362056283274</v>
      </c>
      <c r="S280" s="29">
        <v>24509.370673168258</v>
      </c>
      <c r="T280" s="18">
        <v>20289.400000000001</v>
      </c>
      <c r="U280" s="18">
        <v>23902.925950534391</v>
      </c>
    </row>
    <row r="281" spans="1:21" ht="21" customHeight="1" x14ac:dyDescent="0.25">
      <c r="A281" s="14" t="s">
        <v>251</v>
      </c>
      <c r="B281" s="15" t="s">
        <v>50</v>
      </c>
      <c r="C281" s="16" t="s">
        <v>51</v>
      </c>
      <c r="D281" s="17">
        <v>7549.6086976156885</v>
      </c>
      <c r="E281" s="17">
        <v>8483.0371402823548</v>
      </c>
      <c r="F281" s="17">
        <v>7844.0000000000009</v>
      </c>
      <c r="G281" s="18">
        <v>4375.6087680000001</v>
      </c>
      <c r="H281" s="18">
        <v>0</v>
      </c>
      <c r="I281" s="18">
        <v>0</v>
      </c>
      <c r="J281" s="18">
        <v>0</v>
      </c>
      <c r="K281" s="18">
        <v>0</v>
      </c>
      <c r="L281" s="18">
        <v>0</v>
      </c>
      <c r="M281" s="18">
        <v>0</v>
      </c>
      <c r="N281" s="18">
        <v>0</v>
      </c>
      <c r="O281" s="18">
        <v>0</v>
      </c>
      <c r="P281" s="18">
        <v>0</v>
      </c>
      <c r="Q281" s="18">
        <v>0</v>
      </c>
      <c r="R281" s="18">
        <v>0</v>
      </c>
      <c r="S281" s="29">
        <v>12160.251312000002</v>
      </c>
      <c r="T281" s="18">
        <v>20289.400000000001</v>
      </c>
      <c r="U281" s="18">
        <v>10912.771673333336</v>
      </c>
    </row>
    <row r="282" spans="1:21" ht="21" customHeight="1" x14ac:dyDescent="0.25">
      <c r="A282" s="14" t="s">
        <v>252</v>
      </c>
      <c r="B282" s="15" t="s">
        <v>50</v>
      </c>
      <c r="C282" s="16" t="s">
        <v>51</v>
      </c>
      <c r="D282" s="17">
        <v>7051.7136018064321</v>
      </c>
      <c r="E282" s="17">
        <v>7914.4298943930989</v>
      </c>
      <c r="F282" s="17">
        <v>7322.48</v>
      </c>
      <c r="G282" s="18">
        <v>4025.5600665599991</v>
      </c>
      <c r="H282" s="18">
        <v>0</v>
      </c>
      <c r="I282" s="18">
        <v>0</v>
      </c>
      <c r="J282" s="18">
        <v>0</v>
      </c>
      <c r="K282" s="18">
        <v>0</v>
      </c>
      <c r="L282" s="18">
        <v>0</v>
      </c>
      <c r="M282" s="18">
        <v>0</v>
      </c>
      <c r="N282" s="18">
        <v>0</v>
      </c>
      <c r="O282" s="18">
        <v>0</v>
      </c>
      <c r="P282" s="18">
        <v>0</v>
      </c>
      <c r="Q282" s="18">
        <v>0</v>
      </c>
      <c r="R282" s="18">
        <v>0</v>
      </c>
      <c r="S282" s="29">
        <v>11144.605511040001</v>
      </c>
      <c r="T282" s="18">
        <v>20289.400000000001</v>
      </c>
      <c r="U282" s="18">
        <v>10277.443798133332</v>
      </c>
    </row>
    <row r="283" spans="1:21" ht="21" customHeight="1" x14ac:dyDescent="0.25">
      <c r="A283" s="14" t="s">
        <v>253</v>
      </c>
      <c r="B283" s="15" t="s">
        <v>50</v>
      </c>
      <c r="C283" s="16" t="s">
        <v>51</v>
      </c>
      <c r="D283" s="17">
        <v>6477.8922799494931</v>
      </c>
      <c r="E283" s="17">
        <v>7267.8807099761598</v>
      </c>
      <c r="F283" s="17">
        <v>6731.0000000000009</v>
      </c>
      <c r="G283" s="18">
        <v>3763.0235404799996</v>
      </c>
      <c r="H283" s="18">
        <v>0</v>
      </c>
      <c r="I283" s="18">
        <v>0</v>
      </c>
      <c r="J283" s="18">
        <v>0</v>
      </c>
      <c r="K283" s="18">
        <v>0</v>
      </c>
      <c r="L283" s="18">
        <v>0</v>
      </c>
      <c r="M283" s="18">
        <v>0</v>
      </c>
      <c r="N283" s="18">
        <v>0</v>
      </c>
      <c r="O283" s="18">
        <v>0</v>
      </c>
      <c r="P283" s="18">
        <v>0</v>
      </c>
      <c r="Q283" s="18">
        <v>0</v>
      </c>
      <c r="R283" s="18">
        <v>0</v>
      </c>
      <c r="S283" s="29">
        <v>10082.361160320001</v>
      </c>
      <c r="T283" s="18">
        <v>20289.400000000001</v>
      </c>
      <c r="U283" s="18">
        <v>9575.5653917333348</v>
      </c>
    </row>
    <row r="284" spans="1:21" ht="21" customHeight="1" x14ac:dyDescent="0.25">
      <c r="A284" s="14" t="s">
        <v>254</v>
      </c>
      <c r="B284" s="15" t="s">
        <v>50</v>
      </c>
      <c r="C284" s="16" t="s">
        <v>51</v>
      </c>
      <c r="D284" s="17">
        <v>9181.886593176454</v>
      </c>
      <c r="E284" s="17">
        <v>10301.072277176454</v>
      </c>
      <c r="F284" s="17">
        <v>9511.1679999999997</v>
      </c>
      <c r="G284" s="18">
        <v>4561.0053120000002</v>
      </c>
      <c r="H284" s="18">
        <v>0</v>
      </c>
      <c r="I284" s="18">
        <v>0</v>
      </c>
      <c r="J284" s="18">
        <v>0</v>
      </c>
      <c r="K284" s="18">
        <v>0</v>
      </c>
      <c r="L284" s="18">
        <v>0</v>
      </c>
      <c r="M284" s="18">
        <v>0</v>
      </c>
      <c r="N284" s="18">
        <v>0</v>
      </c>
      <c r="O284" s="18">
        <v>0</v>
      </c>
      <c r="P284" s="18">
        <v>0</v>
      </c>
      <c r="Q284" s="18">
        <v>0</v>
      </c>
      <c r="R284" s="18">
        <v>0</v>
      </c>
      <c r="S284" s="29">
        <v>14961.218207999998</v>
      </c>
      <c r="T284" s="18">
        <v>20289.400000000001</v>
      </c>
      <c r="U284" s="18">
        <v>12828.803293333332</v>
      </c>
    </row>
    <row r="285" spans="1:21" ht="21" customHeight="1" x14ac:dyDescent="0.25">
      <c r="A285" s="14" t="s">
        <v>255</v>
      </c>
      <c r="B285" s="15" t="s">
        <v>50</v>
      </c>
      <c r="C285" s="16" t="s">
        <v>51</v>
      </c>
      <c r="D285" s="17">
        <v>8028.4358041999858</v>
      </c>
      <c r="E285" s="17">
        <v>8989.4937772666526</v>
      </c>
      <c r="F285" s="17">
        <v>8289.2000000000007</v>
      </c>
      <c r="G285" s="18">
        <v>3876.8545151999992</v>
      </c>
      <c r="H285" s="18">
        <v>0</v>
      </c>
      <c r="I285" s="18">
        <v>0</v>
      </c>
      <c r="J285" s="18">
        <v>0</v>
      </c>
      <c r="K285" s="18">
        <v>0</v>
      </c>
      <c r="L285" s="18">
        <v>0</v>
      </c>
      <c r="M285" s="18">
        <v>0</v>
      </c>
      <c r="N285" s="18">
        <v>0</v>
      </c>
      <c r="O285" s="18">
        <v>0</v>
      </c>
      <c r="P285" s="18">
        <v>0</v>
      </c>
      <c r="Q285" s="18">
        <v>0</v>
      </c>
      <c r="R285" s="18">
        <v>0</v>
      </c>
      <c r="S285" s="29">
        <v>12672.165676799999</v>
      </c>
      <c r="T285" s="18">
        <v>20289.400000000001</v>
      </c>
      <c r="U285" s="18">
        <v>11359.068349333334</v>
      </c>
    </row>
    <row r="286" spans="1:21" ht="21" customHeight="1" x14ac:dyDescent="0.25">
      <c r="A286" s="14" t="s">
        <v>256</v>
      </c>
      <c r="B286" s="15" t="s">
        <v>50</v>
      </c>
      <c r="C286" s="16" t="s">
        <v>51</v>
      </c>
      <c r="D286" s="17">
        <v>6192.0626152235191</v>
      </c>
      <c r="E286" s="17">
        <v>6930.0567440235191</v>
      </c>
      <c r="F286" s="17">
        <v>6406.8096000000023</v>
      </c>
      <c r="G286" s="18">
        <v>3192.7037184000001</v>
      </c>
      <c r="H286" s="18">
        <v>0</v>
      </c>
      <c r="I286" s="18">
        <v>0</v>
      </c>
      <c r="J286" s="18">
        <v>0</v>
      </c>
      <c r="K286" s="18">
        <v>0</v>
      </c>
      <c r="L286" s="18">
        <v>0</v>
      </c>
      <c r="M286" s="18">
        <v>0</v>
      </c>
      <c r="N286" s="18">
        <v>0</v>
      </c>
      <c r="O286" s="18">
        <v>0</v>
      </c>
      <c r="P286" s="18">
        <v>0</v>
      </c>
      <c r="Q286" s="18">
        <v>0</v>
      </c>
      <c r="R286" s="18">
        <v>0</v>
      </c>
      <c r="S286" s="29">
        <v>9392.4795456000029</v>
      </c>
      <c r="T286" s="18">
        <v>20289.400000000001</v>
      </c>
      <c r="U286" s="18">
        <v>9146.3582053333375</v>
      </c>
    </row>
    <row r="287" spans="1:21" ht="21" customHeight="1" x14ac:dyDescent="0.25">
      <c r="A287" s="14" t="s">
        <v>432</v>
      </c>
      <c r="B287" s="15" t="s">
        <v>375</v>
      </c>
      <c r="C287" s="16" t="s">
        <v>61</v>
      </c>
      <c r="D287" s="17">
        <v>10801.376670251386</v>
      </c>
      <c r="E287" s="17">
        <v>12200.250833781494</v>
      </c>
      <c r="F287" s="17">
        <v>12105.311389354265</v>
      </c>
      <c r="G287" s="18">
        <v>12819.925358557821</v>
      </c>
      <c r="H287" s="18">
        <v>6644.04</v>
      </c>
      <c r="I287" s="18">
        <v>13674.587049128342</v>
      </c>
      <c r="J287" s="18">
        <v>1772.4780900000001</v>
      </c>
      <c r="K287" s="18">
        <v>1424.436150950869</v>
      </c>
      <c r="L287" s="18">
        <v>2563.9850717115642</v>
      </c>
      <c r="M287" s="18">
        <v>0</v>
      </c>
      <c r="N287" s="18">
        <v>7122.1807547543449</v>
      </c>
      <c r="O287" s="18">
        <v>2040.05</v>
      </c>
      <c r="P287" s="18">
        <v>873.01</v>
      </c>
      <c r="Q287" s="18">
        <v>600.01</v>
      </c>
      <c r="R287" s="18">
        <v>1424.436150950869</v>
      </c>
      <c r="S287" s="29">
        <v>18517.669962361295</v>
      </c>
      <c r="T287" s="18">
        <v>20289.400000000001</v>
      </c>
      <c r="U287" s="18">
        <v>19585.82877172219</v>
      </c>
    </row>
    <row r="288" spans="1:21" ht="21" customHeight="1" x14ac:dyDescent="0.25">
      <c r="A288" s="14" t="s">
        <v>257</v>
      </c>
      <c r="B288" s="15" t="s">
        <v>50</v>
      </c>
      <c r="C288" s="16" t="s">
        <v>51</v>
      </c>
      <c r="D288" s="17">
        <v>9348.7414968408466</v>
      </c>
      <c r="E288" s="17">
        <v>10424.364748840846</v>
      </c>
      <c r="F288" s="17">
        <v>9616.32</v>
      </c>
      <c r="G288" s="18">
        <v>3978.1647360000002</v>
      </c>
      <c r="H288" s="18">
        <v>0</v>
      </c>
      <c r="I288" s="18">
        <v>0</v>
      </c>
      <c r="J288" s="18">
        <v>0</v>
      </c>
      <c r="K288" s="18">
        <v>0</v>
      </c>
      <c r="L288" s="18">
        <v>0</v>
      </c>
      <c r="M288" s="18">
        <v>0</v>
      </c>
      <c r="N288" s="18">
        <v>0</v>
      </c>
      <c r="O288" s="18">
        <v>0</v>
      </c>
      <c r="P288" s="18">
        <v>0</v>
      </c>
      <c r="Q288" s="18">
        <v>0</v>
      </c>
      <c r="R288" s="18">
        <v>0</v>
      </c>
      <c r="S288" s="29">
        <v>14402.019024000001</v>
      </c>
      <c r="T288" s="18">
        <v>20289.400000000001</v>
      </c>
      <c r="U288" s="18">
        <v>12838.785313333334</v>
      </c>
    </row>
    <row r="289" spans="1:21" ht="21" customHeight="1" x14ac:dyDescent="0.25">
      <c r="A289" s="14" t="s">
        <v>433</v>
      </c>
      <c r="B289" s="15" t="s">
        <v>375</v>
      </c>
      <c r="C289" s="16" t="s">
        <v>61</v>
      </c>
      <c r="D289" s="17">
        <v>9888.5893265710474</v>
      </c>
      <c r="E289" s="17">
        <v>11107.779697908491</v>
      </c>
      <c r="F289" s="17">
        <v>10933.061155671816</v>
      </c>
      <c r="G289" s="18">
        <v>11061.550008034148</v>
      </c>
      <c r="H289" s="18">
        <v>6644.04</v>
      </c>
      <c r="I289" s="18">
        <v>11798.986675236423</v>
      </c>
      <c r="J289" s="18">
        <v>1772.4780900000001</v>
      </c>
      <c r="K289" s="18">
        <v>1229.0611120037941</v>
      </c>
      <c r="L289" s="18">
        <v>2212.3100016068292</v>
      </c>
      <c r="M289" s="18">
        <v>0</v>
      </c>
      <c r="N289" s="18">
        <v>6145.3055600189709</v>
      </c>
      <c r="O289" s="18">
        <v>2040.05</v>
      </c>
      <c r="P289" s="18">
        <v>873.01</v>
      </c>
      <c r="Q289" s="18">
        <v>600.01</v>
      </c>
      <c r="R289" s="18">
        <v>1229.0611120037941</v>
      </c>
      <c r="S289" s="29">
        <v>15977.794456049323</v>
      </c>
      <c r="T289" s="18">
        <v>20289.400000000001</v>
      </c>
      <c r="U289" s="18">
        <v>17755.815906917924</v>
      </c>
    </row>
    <row r="290" spans="1:21" ht="21" customHeight="1" x14ac:dyDescent="0.25">
      <c r="A290" s="14" t="s">
        <v>258</v>
      </c>
      <c r="B290" s="15" t="s">
        <v>50</v>
      </c>
      <c r="C290" s="16" t="s">
        <v>51</v>
      </c>
      <c r="D290" s="17">
        <v>8724.848002949715</v>
      </c>
      <c r="E290" s="17">
        <v>9781.8019136163821</v>
      </c>
      <c r="F290" s="17">
        <v>9015.3000000000011</v>
      </c>
      <c r="G290" s="18">
        <v>4318.2313920000006</v>
      </c>
      <c r="H290" s="18">
        <v>0</v>
      </c>
      <c r="I290" s="18">
        <v>0</v>
      </c>
      <c r="J290" s="18">
        <v>0</v>
      </c>
      <c r="K290" s="18">
        <v>0</v>
      </c>
      <c r="L290" s="18">
        <v>0</v>
      </c>
      <c r="M290" s="18">
        <v>0</v>
      </c>
      <c r="N290" s="18">
        <v>0</v>
      </c>
      <c r="O290" s="18">
        <v>0</v>
      </c>
      <c r="P290" s="18">
        <v>0</v>
      </c>
      <c r="Q290" s="18">
        <v>0</v>
      </c>
      <c r="R290" s="18">
        <v>0</v>
      </c>
      <c r="S290" s="29">
        <v>14055.566928000002</v>
      </c>
      <c r="T290" s="18">
        <v>20289.400000000001</v>
      </c>
      <c r="U290" s="18">
        <v>12237.233193333333</v>
      </c>
    </row>
    <row r="291" spans="1:21" ht="21" customHeight="1" x14ac:dyDescent="0.25">
      <c r="A291" s="20" t="s">
        <v>259</v>
      </c>
      <c r="B291" s="15" t="s">
        <v>50</v>
      </c>
      <c r="C291" s="21" t="s">
        <v>61</v>
      </c>
      <c r="D291" s="17">
        <v>15511.533906538451</v>
      </c>
      <c r="E291" s="17">
        <v>17520.444834038452</v>
      </c>
      <c r="F291" s="17">
        <v>17350.3649</v>
      </c>
      <c r="G291" s="18">
        <v>8984.1638699999985</v>
      </c>
      <c r="H291" s="18">
        <v>0</v>
      </c>
      <c r="I291" s="18">
        <v>0</v>
      </c>
      <c r="J291" s="18">
        <v>0</v>
      </c>
      <c r="K291" s="18">
        <v>0</v>
      </c>
      <c r="L291" s="18">
        <v>0</v>
      </c>
      <c r="M291" s="18">
        <v>0</v>
      </c>
      <c r="N291" s="18">
        <v>0</v>
      </c>
      <c r="O291" s="18">
        <v>0</v>
      </c>
      <c r="P291" s="18">
        <v>0</v>
      </c>
      <c r="Q291" s="18">
        <v>0</v>
      </c>
      <c r="R291" s="18">
        <v>0</v>
      </c>
      <c r="S291" s="29">
        <v>28344.281129999999</v>
      </c>
      <c r="T291" s="18">
        <v>20289.400000000001</v>
      </c>
      <c r="U291" s="18">
        <v>22151.85198333333</v>
      </c>
    </row>
    <row r="292" spans="1:21" ht="21" customHeight="1" x14ac:dyDescent="0.25">
      <c r="A292" s="20" t="s">
        <v>260</v>
      </c>
      <c r="B292" s="15" t="s">
        <v>50</v>
      </c>
      <c r="C292" s="21" t="s">
        <v>61</v>
      </c>
      <c r="D292" s="17">
        <v>13979.876169960953</v>
      </c>
      <c r="E292" s="17">
        <v>15792.028777460953</v>
      </c>
      <c r="F292" s="17">
        <v>15471.454900000001</v>
      </c>
      <c r="G292" s="18">
        <v>8396.4266100000004</v>
      </c>
      <c r="H292" s="18">
        <v>0</v>
      </c>
      <c r="I292" s="18">
        <v>0</v>
      </c>
      <c r="J292" s="18">
        <v>0</v>
      </c>
      <c r="K292" s="18">
        <v>0</v>
      </c>
      <c r="L292" s="18">
        <v>0</v>
      </c>
      <c r="M292" s="18">
        <v>0</v>
      </c>
      <c r="N292" s="18">
        <v>0</v>
      </c>
      <c r="O292" s="18">
        <v>0</v>
      </c>
      <c r="P292" s="18">
        <v>0</v>
      </c>
      <c r="Q292" s="18">
        <v>0</v>
      </c>
      <c r="R292" s="18">
        <v>0</v>
      </c>
      <c r="S292" s="29">
        <v>25134.09129</v>
      </c>
      <c r="T292" s="18">
        <v>20289.400000000001</v>
      </c>
      <c r="U292" s="18">
        <v>19956.448058333335</v>
      </c>
    </row>
    <row r="293" spans="1:21" ht="21" customHeight="1" x14ac:dyDescent="0.25">
      <c r="A293" s="20" t="s">
        <v>261</v>
      </c>
      <c r="B293" s="15" t="s">
        <v>50</v>
      </c>
      <c r="C293" s="21" t="s">
        <v>61</v>
      </c>
      <c r="D293" s="17">
        <v>12920.404858635015</v>
      </c>
      <c r="E293" s="17">
        <v>14582.795642801681</v>
      </c>
      <c r="F293" s="17">
        <v>14289.3091</v>
      </c>
      <c r="G293" s="18">
        <v>7935.9201899999989</v>
      </c>
      <c r="H293" s="18">
        <v>0</v>
      </c>
      <c r="I293" s="18">
        <v>0</v>
      </c>
      <c r="J293" s="18">
        <v>0</v>
      </c>
      <c r="K293" s="18">
        <v>0</v>
      </c>
      <c r="L293" s="18">
        <v>0</v>
      </c>
      <c r="M293" s="18">
        <v>0</v>
      </c>
      <c r="N293" s="18">
        <v>0</v>
      </c>
      <c r="O293" s="18">
        <v>0</v>
      </c>
      <c r="P293" s="18">
        <v>0</v>
      </c>
      <c r="Q293" s="18">
        <v>0</v>
      </c>
      <c r="R293" s="18">
        <v>0</v>
      </c>
      <c r="S293" s="29">
        <v>22777.54941</v>
      </c>
      <c r="T293" s="18">
        <v>20289.400000000001</v>
      </c>
      <c r="U293" s="18">
        <v>18539.548233333335</v>
      </c>
    </row>
    <row r="294" spans="1:21" ht="21" customHeight="1" x14ac:dyDescent="0.25">
      <c r="A294" s="20" t="s">
        <v>262</v>
      </c>
      <c r="B294" s="15" t="s">
        <v>50</v>
      </c>
      <c r="C294" s="21" t="s">
        <v>61</v>
      </c>
      <c r="D294" s="17">
        <v>11695.333595613542</v>
      </c>
      <c r="E294" s="17">
        <v>13230.791200999329</v>
      </c>
      <c r="F294" s="17">
        <v>12974.83787743374</v>
      </c>
      <c r="G294" s="18">
        <v>7596.0547529272562</v>
      </c>
      <c r="H294" s="18">
        <v>0</v>
      </c>
      <c r="I294" s="18">
        <v>0</v>
      </c>
      <c r="J294" s="18">
        <v>0</v>
      </c>
      <c r="K294" s="18">
        <v>0</v>
      </c>
      <c r="L294" s="18">
        <v>0</v>
      </c>
      <c r="M294" s="18">
        <v>0</v>
      </c>
      <c r="N294" s="18">
        <v>0</v>
      </c>
      <c r="O294" s="18">
        <v>0</v>
      </c>
      <c r="P294" s="18">
        <v>0</v>
      </c>
      <c r="Q294" s="18">
        <v>0</v>
      </c>
      <c r="R294" s="18">
        <v>0</v>
      </c>
      <c r="S294" s="29">
        <v>20855.60126462944</v>
      </c>
      <c r="T294" s="18">
        <v>20289.400000000001</v>
      </c>
      <c r="U294" s="18">
        <v>17036.592545563464</v>
      </c>
    </row>
    <row r="295" spans="1:21" ht="21" customHeight="1" x14ac:dyDescent="0.25">
      <c r="A295" s="25" t="s">
        <v>263</v>
      </c>
      <c r="B295" s="15" t="s">
        <v>50</v>
      </c>
      <c r="C295" s="21" t="s">
        <v>61</v>
      </c>
      <c r="D295" s="17">
        <v>28043.692114091518</v>
      </c>
      <c r="E295" s="17">
        <v>31436.025280758186</v>
      </c>
      <c r="F295" s="17">
        <v>33577.46</v>
      </c>
      <c r="G295" s="18">
        <v>7781.652</v>
      </c>
      <c r="H295" s="18">
        <v>0</v>
      </c>
      <c r="I295" s="18">
        <v>0</v>
      </c>
      <c r="J295" s="18">
        <v>0</v>
      </c>
      <c r="K295" s="18">
        <v>0</v>
      </c>
      <c r="L295" s="18">
        <v>0</v>
      </c>
      <c r="M295" s="18">
        <v>0</v>
      </c>
      <c r="N295" s="18">
        <v>0</v>
      </c>
      <c r="O295" s="18">
        <v>0</v>
      </c>
      <c r="P295" s="18">
        <v>0</v>
      </c>
      <c r="Q295" s="18">
        <v>0</v>
      </c>
      <c r="R295" s="18">
        <v>0</v>
      </c>
      <c r="S295" s="29">
        <v>52946.388000000006</v>
      </c>
      <c r="T295" s="18">
        <v>20289.400000000001</v>
      </c>
      <c r="U295" s="18">
        <v>40328.913333333338</v>
      </c>
    </row>
    <row r="296" spans="1:21" ht="21" customHeight="1" x14ac:dyDescent="0.25">
      <c r="A296" s="20" t="s">
        <v>264</v>
      </c>
      <c r="B296" s="15" t="s">
        <v>50</v>
      </c>
      <c r="C296" s="21" t="s">
        <v>61</v>
      </c>
      <c r="D296" s="17">
        <v>22687.493245888771</v>
      </c>
      <c r="E296" s="17">
        <v>25597.926125888771</v>
      </c>
      <c r="F296" s="17">
        <v>26591.028199999997</v>
      </c>
      <c r="G296" s="18">
        <v>11972.546189999999</v>
      </c>
      <c r="H296" s="18">
        <v>0</v>
      </c>
      <c r="I296" s="18">
        <v>0</v>
      </c>
      <c r="J296" s="18">
        <v>0</v>
      </c>
      <c r="K296" s="18">
        <v>0</v>
      </c>
      <c r="L296" s="18">
        <v>0</v>
      </c>
      <c r="M296" s="18">
        <v>0</v>
      </c>
      <c r="N296" s="18">
        <v>0</v>
      </c>
      <c r="O296" s="18">
        <v>0</v>
      </c>
      <c r="P296" s="18">
        <v>0</v>
      </c>
      <c r="Q296" s="18">
        <v>0</v>
      </c>
      <c r="R296" s="18">
        <v>0</v>
      </c>
      <c r="S296" s="29">
        <v>43424.314559999999</v>
      </c>
      <c r="T296" s="18">
        <v>20289.400000000001</v>
      </c>
      <c r="U296" s="18">
        <v>32898.216595833335</v>
      </c>
    </row>
    <row r="297" spans="1:21" ht="21" customHeight="1" x14ac:dyDescent="0.25">
      <c r="A297" s="20" t="s">
        <v>265</v>
      </c>
      <c r="B297" s="15" t="s">
        <v>50</v>
      </c>
      <c r="C297" s="21" t="s">
        <v>61</v>
      </c>
      <c r="D297" s="17">
        <v>16291.708315632586</v>
      </c>
      <c r="E297" s="17">
        <v>18425.873467299254</v>
      </c>
      <c r="F297" s="17">
        <v>18420.967399999998</v>
      </c>
      <c r="G297" s="18">
        <v>10583.408879999999</v>
      </c>
      <c r="H297" s="18">
        <v>0</v>
      </c>
      <c r="I297" s="18">
        <v>0</v>
      </c>
      <c r="J297" s="18">
        <v>0</v>
      </c>
      <c r="K297" s="18">
        <v>0</v>
      </c>
      <c r="L297" s="18">
        <v>0</v>
      </c>
      <c r="M297" s="18">
        <v>0</v>
      </c>
      <c r="N297" s="18">
        <v>0</v>
      </c>
      <c r="O297" s="18">
        <v>0</v>
      </c>
      <c r="P297" s="18">
        <v>0</v>
      </c>
      <c r="Q297" s="18">
        <v>0</v>
      </c>
      <c r="R297" s="18">
        <v>0</v>
      </c>
      <c r="S297" s="29">
        <v>30243.131819999995</v>
      </c>
      <c r="T297" s="18">
        <v>20289.400000000001</v>
      </c>
      <c r="U297" s="18">
        <v>23513.962458333335</v>
      </c>
    </row>
    <row r="298" spans="1:21" ht="21" customHeight="1" x14ac:dyDescent="0.25">
      <c r="A298" s="20" t="s">
        <v>266</v>
      </c>
      <c r="B298" s="15" t="s">
        <v>50</v>
      </c>
      <c r="C298" s="21" t="s">
        <v>61</v>
      </c>
      <c r="D298" s="17">
        <v>14193.476888071735</v>
      </c>
      <c r="E298" s="17">
        <v>16102.791707319757</v>
      </c>
      <c r="F298" s="17">
        <v>16157.74023906042</v>
      </c>
      <c r="G298" s="18">
        <v>10041.708601591128</v>
      </c>
      <c r="H298" s="18">
        <v>0</v>
      </c>
      <c r="I298" s="18">
        <v>0</v>
      </c>
      <c r="J298" s="18">
        <v>0</v>
      </c>
      <c r="K298" s="18">
        <v>0</v>
      </c>
      <c r="L298" s="18">
        <v>0</v>
      </c>
      <c r="M298" s="18">
        <v>0</v>
      </c>
      <c r="N298" s="18">
        <v>0</v>
      </c>
      <c r="O298" s="18">
        <v>0</v>
      </c>
      <c r="P298" s="18">
        <v>0</v>
      </c>
      <c r="Q298" s="18">
        <v>0</v>
      </c>
      <c r="R298" s="18">
        <v>0</v>
      </c>
      <c r="S298" s="29">
        <v>26487.187830976258</v>
      </c>
      <c r="T298" s="18">
        <v>20289.400000000001</v>
      </c>
      <c r="U298" s="18">
        <v>20892.598275107703</v>
      </c>
    </row>
    <row r="299" spans="1:21" ht="21" customHeight="1" x14ac:dyDescent="0.25">
      <c r="A299" s="25" t="s">
        <v>267</v>
      </c>
      <c r="B299" s="15" t="s">
        <v>50</v>
      </c>
      <c r="C299" s="21" t="s">
        <v>61</v>
      </c>
      <c r="D299" s="17">
        <v>15049.492118719672</v>
      </c>
      <c r="E299" s="17">
        <v>16801.944417886338</v>
      </c>
      <c r="F299" s="17">
        <v>16397.002799999998</v>
      </c>
      <c r="G299" s="18">
        <v>7690.1111100000007</v>
      </c>
      <c r="H299" s="18">
        <v>0</v>
      </c>
      <c r="I299" s="18">
        <v>0</v>
      </c>
      <c r="J299" s="18">
        <v>0</v>
      </c>
      <c r="K299" s="18">
        <v>0</v>
      </c>
      <c r="L299" s="18">
        <v>0</v>
      </c>
      <c r="M299" s="18">
        <v>0</v>
      </c>
      <c r="N299" s="18">
        <v>0</v>
      </c>
      <c r="O299" s="18">
        <v>0</v>
      </c>
      <c r="P299" s="18">
        <v>0</v>
      </c>
      <c r="Q299" s="18">
        <v>0</v>
      </c>
      <c r="R299" s="18">
        <v>0</v>
      </c>
      <c r="S299" s="29">
        <v>24312.457590000002</v>
      </c>
      <c r="T299" s="18">
        <v>20289.400000000001</v>
      </c>
      <c r="U299" s="18">
        <v>20754.66685833333</v>
      </c>
    </row>
    <row r="300" spans="1:21" ht="21" customHeight="1" x14ac:dyDescent="0.25">
      <c r="A300" s="25" t="s">
        <v>268</v>
      </c>
      <c r="B300" s="15" t="s">
        <v>50</v>
      </c>
      <c r="C300" s="21" t="s">
        <v>61</v>
      </c>
      <c r="D300" s="17">
        <v>10480.201407647997</v>
      </c>
      <c r="E300" s="17">
        <v>11761.882240981331</v>
      </c>
      <c r="F300" s="17">
        <v>11678.524899999999</v>
      </c>
      <c r="G300" s="18">
        <v>7264.8</v>
      </c>
      <c r="H300" s="18">
        <v>0</v>
      </c>
      <c r="I300" s="18">
        <v>0</v>
      </c>
      <c r="J300" s="18">
        <v>0</v>
      </c>
      <c r="K300" s="18">
        <v>0</v>
      </c>
      <c r="L300" s="18">
        <v>0</v>
      </c>
      <c r="M300" s="18">
        <v>0</v>
      </c>
      <c r="N300" s="18">
        <v>0</v>
      </c>
      <c r="O300" s="18">
        <v>0</v>
      </c>
      <c r="P300" s="18">
        <v>0</v>
      </c>
      <c r="Q300" s="18">
        <v>0</v>
      </c>
      <c r="R300" s="18">
        <v>0</v>
      </c>
      <c r="S300" s="29">
        <v>16951.2</v>
      </c>
      <c r="T300" s="18">
        <v>20289.400000000001</v>
      </c>
      <c r="U300" s="18">
        <v>15387.308233333331</v>
      </c>
    </row>
    <row r="301" spans="1:21" ht="21" customHeight="1" x14ac:dyDescent="0.25">
      <c r="A301" s="20" t="s">
        <v>269</v>
      </c>
      <c r="B301" s="15" t="s">
        <v>50</v>
      </c>
      <c r="C301" s="21" t="s">
        <v>61</v>
      </c>
      <c r="D301" s="17">
        <v>9690.5331983304804</v>
      </c>
      <c r="E301" s="17">
        <v>10972.220163330479</v>
      </c>
      <c r="F301" s="17">
        <v>10888.879099999996</v>
      </c>
      <c r="G301" s="18">
        <v>7264.8358199999984</v>
      </c>
      <c r="H301" s="18">
        <v>0</v>
      </c>
      <c r="I301" s="18">
        <v>0</v>
      </c>
      <c r="J301" s="18">
        <v>0</v>
      </c>
      <c r="K301" s="18">
        <v>0</v>
      </c>
      <c r="L301" s="18">
        <v>0</v>
      </c>
      <c r="M301" s="18">
        <v>0</v>
      </c>
      <c r="N301" s="18">
        <v>0</v>
      </c>
      <c r="O301" s="18">
        <v>0</v>
      </c>
      <c r="P301" s="18">
        <v>0</v>
      </c>
      <c r="Q301" s="18">
        <v>0</v>
      </c>
      <c r="R301" s="18">
        <v>0</v>
      </c>
      <c r="S301" s="29">
        <v>16951.283579999996</v>
      </c>
      <c r="T301" s="18">
        <v>20289.400000000001</v>
      </c>
      <c r="U301" s="18">
        <v>14597.672383333329</v>
      </c>
    </row>
    <row r="302" spans="1:21" ht="21" customHeight="1" x14ac:dyDescent="0.25">
      <c r="A302" s="25" t="s">
        <v>270</v>
      </c>
      <c r="B302" s="15" t="s">
        <v>50</v>
      </c>
      <c r="C302" s="21" t="s">
        <v>61</v>
      </c>
      <c r="D302" s="17">
        <v>9690.5331983304804</v>
      </c>
      <c r="E302" s="17">
        <v>10972.220163330479</v>
      </c>
      <c r="F302" s="17">
        <v>10888.879099999996</v>
      </c>
      <c r="G302" s="18">
        <v>7264.8358199999984</v>
      </c>
      <c r="H302" s="18">
        <v>0</v>
      </c>
      <c r="I302" s="18">
        <v>0</v>
      </c>
      <c r="J302" s="18">
        <v>0</v>
      </c>
      <c r="K302" s="18">
        <v>0</v>
      </c>
      <c r="L302" s="18">
        <v>0</v>
      </c>
      <c r="M302" s="18">
        <v>0</v>
      </c>
      <c r="N302" s="18">
        <v>0</v>
      </c>
      <c r="O302" s="18">
        <v>0</v>
      </c>
      <c r="P302" s="18">
        <v>0</v>
      </c>
      <c r="Q302" s="18">
        <v>0</v>
      </c>
      <c r="R302" s="18">
        <v>0</v>
      </c>
      <c r="S302" s="29">
        <v>16951.283579999996</v>
      </c>
      <c r="T302" s="18">
        <v>20289.400000000001</v>
      </c>
      <c r="U302" s="18">
        <v>14597.672383333329</v>
      </c>
    </row>
    <row r="303" spans="1:21" ht="21" customHeight="1" x14ac:dyDescent="0.25">
      <c r="A303" s="25" t="s">
        <v>271</v>
      </c>
      <c r="B303" s="15" t="s">
        <v>50</v>
      </c>
      <c r="C303" s="21" t="s">
        <v>61</v>
      </c>
      <c r="D303" s="17">
        <v>25285.454592831233</v>
      </c>
      <c r="E303" s="17">
        <v>28302.220492831231</v>
      </c>
      <c r="F303" s="17">
        <v>29669.996500000001</v>
      </c>
      <c r="G303" s="18">
        <v>8816.6231999999982</v>
      </c>
      <c r="H303" s="18">
        <v>0</v>
      </c>
      <c r="I303" s="18">
        <v>0</v>
      </c>
      <c r="J303" s="18">
        <v>0</v>
      </c>
      <c r="K303" s="18">
        <v>0</v>
      </c>
      <c r="L303" s="18">
        <v>0</v>
      </c>
      <c r="M303" s="18">
        <v>0</v>
      </c>
      <c r="N303" s="18">
        <v>0</v>
      </c>
      <c r="O303" s="18">
        <v>0</v>
      </c>
      <c r="P303" s="18">
        <v>0</v>
      </c>
      <c r="Q303" s="18">
        <v>0</v>
      </c>
      <c r="R303" s="18">
        <v>0</v>
      </c>
      <c r="S303" s="29">
        <v>45863.1708</v>
      </c>
      <c r="T303" s="18">
        <v>20289.400000000001</v>
      </c>
      <c r="U303" s="18">
        <v>35917.429333333333</v>
      </c>
    </row>
    <row r="304" spans="1:21" ht="21" customHeight="1" x14ac:dyDescent="0.25">
      <c r="A304" s="25" t="s">
        <v>272</v>
      </c>
      <c r="B304" s="15" t="s">
        <v>50</v>
      </c>
      <c r="C304" s="21" t="s">
        <v>61</v>
      </c>
      <c r="D304" s="17">
        <v>17187.917993224648</v>
      </c>
      <c r="E304" s="17">
        <v>19205.136777391315</v>
      </c>
      <c r="F304" s="17">
        <v>19099.996999999999</v>
      </c>
      <c r="G304" s="18">
        <v>8198.6958899999991</v>
      </c>
      <c r="H304" s="18">
        <v>0</v>
      </c>
      <c r="I304" s="18">
        <v>0</v>
      </c>
      <c r="J304" s="18">
        <v>0</v>
      </c>
      <c r="K304" s="18">
        <v>0</v>
      </c>
      <c r="L304" s="18">
        <v>0</v>
      </c>
      <c r="M304" s="18">
        <v>0</v>
      </c>
      <c r="N304" s="18">
        <v>0</v>
      </c>
      <c r="O304" s="18">
        <v>0</v>
      </c>
      <c r="P304" s="18">
        <v>0</v>
      </c>
      <c r="Q304" s="18">
        <v>0</v>
      </c>
      <c r="R304" s="18">
        <v>0</v>
      </c>
      <c r="S304" s="29">
        <v>28706.005409999998</v>
      </c>
      <c r="T304" s="18">
        <v>20289.400000000001</v>
      </c>
      <c r="U304" s="18">
        <v>23866.172108333336</v>
      </c>
    </row>
    <row r="305" spans="1:21" ht="21" customHeight="1" x14ac:dyDescent="0.25">
      <c r="A305" s="25" t="s">
        <v>273</v>
      </c>
      <c r="B305" s="15" t="s">
        <v>50</v>
      </c>
      <c r="C305" s="21" t="s">
        <v>61</v>
      </c>
      <c r="D305" s="17">
        <v>14606.570618719674</v>
      </c>
      <c r="E305" s="17">
        <v>16316.41023038634</v>
      </c>
      <c r="F305" s="17">
        <v>15910.0013</v>
      </c>
      <c r="G305" s="18">
        <v>7690.1111100000007</v>
      </c>
      <c r="H305" s="18">
        <v>0</v>
      </c>
      <c r="I305" s="18">
        <v>0</v>
      </c>
      <c r="J305" s="18">
        <v>0</v>
      </c>
      <c r="K305" s="18">
        <v>0</v>
      </c>
      <c r="L305" s="18">
        <v>0</v>
      </c>
      <c r="M305" s="18">
        <v>0</v>
      </c>
      <c r="N305" s="18">
        <v>0</v>
      </c>
      <c r="O305" s="18">
        <v>0</v>
      </c>
      <c r="P305" s="18">
        <v>0</v>
      </c>
      <c r="Q305" s="18">
        <v>0</v>
      </c>
      <c r="R305" s="18">
        <v>0</v>
      </c>
      <c r="S305" s="29">
        <v>23581.95534</v>
      </c>
      <c r="T305" s="18">
        <v>20289.400000000001</v>
      </c>
      <c r="U305" s="18">
        <v>20206.79017083333</v>
      </c>
    </row>
    <row r="306" spans="1:21" ht="21" customHeight="1" x14ac:dyDescent="0.25">
      <c r="A306" s="25" t="s">
        <v>274</v>
      </c>
      <c r="B306" s="15" t="s">
        <v>50</v>
      </c>
      <c r="C306" s="21" t="s">
        <v>61</v>
      </c>
      <c r="D306" s="17">
        <v>12022.708023747897</v>
      </c>
      <c r="E306" s="17">
        <v>13463.084122914563</v>
      </c>
      <c r="F306" s="17">
        <v>13253.998799999999</v>
      </c>
      <c r="G306" s="18">
        <v>7399.3085100000008</v>
      </c>
      <c r="H306" s="18">
        <v>0</v>
      </c>
      <c r="I306" s="18">
        <v>0</v>
      </c>
      <c r="J306" s="18">
        <v>0</v>
      </c>
      <c r="K306" s="18">
        <v>0</v>
      </c>
      <c r="L306" s="18">
        <v>0</v>
      </c>
      <c r="M306" s="18">
        <v>0</v>
      </c>
      <c r="N306" s="18">
        <v>0</v>
      </c>
      <c r="O306" s="18">
        <v>0</v>
      </c>
      <c r="P306" s="18">
        <v>0</v>
      </c>
      <c r="Q306" s="18">
        <v>0</v>
      </c>
      <c r="R306" s="18">
        <v>0</v>
      </c>
      <c r="S306" s="29">
        <v>19404.083190000001</v>
      </c>
      <c r="T306" s="18">
        <v>20289.400000000001</v>
      </c>
      <c r="U306" s="18">
        <v>17178.398108333331</v>
      </c>
    </row>
    <row r="307" spans="1:21" ht="21" customHeight="1" x14ac:dyDescent="0.25">
      <c r="A307" s="25" t="s">
        <v>275</v>
      </c>
      <c r="B307" s="15" t="s">
        <v>50</v>
      </c>
      <c r="C307" s="21" t="s">
        <v>61</v>
      </c>
      <c r="D307" s="17">
        <v>14139.329209656316</v>
      </c>
      <c r="E307" s="17">
        <v>15701.086126322984</v>
      </c>
      <c r="F307" s="17">
        <v>15190.999099999997</v>
      </c>
      <c r="G307" s="18">
        <v>6269.3819999999996</v>
      </c>
      <c r="H307" s="18">
        <v>0</v>
      </c>
      <c r="I307" s="18">
        <v>0</v>
      </c>
      <c r="J307" s="18">
        <v>0</v>
      </c>
      <c r="K307" s="18">
        <v>0</v>
      </c>
      <c r="L307" s="18">
        <v>0</v>
      </c>
      <c r="M307" s="18">
        <v>0</v>
      </c>
      <c r="N307" s="18">
        <v>0</v>
      </c>
      <c r="O307" s="18">
        <v>0</v>
      </c>
      <c r="P307" s="18">
        <v>0</v>
      </c>
      <c r="Q307" s="18">
        <v>0</v>
      </c>
      <c r="R307" s="18">
        <v>0</v>
      </c>
      <c r="S307" s="29">
        <v>21540.243000000002</v>
      </c>
      <c r="T307" s="18">
        <v>20289.400000000001</v>
      </c>
      <c r="U307" s="18">
        <v>19199.25118333333</v>
      </c>
    </row>
    <row r="308" spans="1:21" ht="21" customHeight="1" x14ac:dyDescent="0.25">
      <c r="A308" s="14" t="s">
        <v>434</v>
      </c>
      <c r="B308" s="15" t="s">
        <v>375</v>
      </c>
      <c r="C308" s="16" t="s">
        <v>61</v>
      </c>
      <c r="D308" s="17">
        <v>11292.053699596159</v>
      </c>
      <c r="E308" s="17">
        <v>12786.929709412045</v>
      </c>
      <c r="F308" s="17">
        <v>12750.718538013956</v>
      </c>
      <c r="G308" s="18">
        <v>13788.036081547356</v>
      </c>
      <c r="H308" s="18">
        <v>6644.04</v>
      </c>
      <c r="I308" s="18">
        <v>14707.238486983846</v>
      </c>
      <c r="J308" s="18">
        <v>1772.4780900000001</v>
      </c>
      <c r="K308" s="18">
        <v>1532.0040090608175</v>
      </c>
      <c r="L308" s="18">
        <v>2757.6072163094714</v>
      </c>
      <c r="M308" s="18">
        <v>0</v>
      </c>
      <c r="N308" s="18">
        <v>7660.020045304087</v>
      </c>
      <c r="O308" s="18">
        <v>2040.05</v>
      </c>
      <c r="P308" s="18">
        <v>873.01</v>
      </c>
      <c r="Q308" s="18">
        <v>600.01</v>
      </c>
      <c r="R308" s="18">
        <v>1532.0040090608175</v>
      </c>
      <c r="S308" s="29">
        <v>19916.052117790627</v>
      </c>
      <c r="T308" s="18">
        <v>20289.400000000001</v>
      </c>
      <c r="U308" s="18">
        <v>20593.381042685374</v>
      </c>
    </row>
    <row r="309" spans="1:21" ht="21" customHeight="1" x14ac:dyDescent="0.25">
      <c r="A309" s="14" t="s">
        <v>435</v>
      </c>
      <c r="B309" s="15" t="s">
        <v>375</v>
      </c>
      <c r="C309" s="16" t="s">
        <v>61</v>
      </c>
      <c r="D309" s="17">
        <v>12433.987401876115</v>
      </c>
      <c r="E309" s="17">
        <v>14148.018535655947</v>
      </c>
      <c r="F309" s="17">
        <v>14278.199224583503</v>
      </c>
      <c r="G309" s="18">
        <v>16079.257111401677</v>
      </c>
      <c r="H309" s="18">
        <v>6644.04</v>
      </c>
      <c r="I309" s="18">
        <v>17151.207585495122</v>
      </c>
      <c r="J309" s="18">
        <v>1772.4780900000001</v>
      </c>
      <c r="K309" s="18">
        <v>1786.5841234890752</v>
      </c>
      <c r="L309" s="18">
        <v>3215.8514222803351</v>
      </c>
      <c r="M309" s="18">
        <v>0</v>
      </c>
      <c r="N309" s="18">
        <v>8932.9206174453757</v>
      </c>
      <c r="O309" s="18">
        <v>2040.05</v>
      </c>
      <c r="P309" s="18">
        <v>873.01</v>
      </c>
      <c r="Q309" s="18">
        <v>600.01</v>
      </c>
      <c r="R309" s="18">
        <v>1786.5841234890752</v>
      </c>
      <c r="S309" s="29">
        <v>23225.593605357979</v>
      </c>
      <c r="T309" s="18">
        <v>20289.400000000001</v>
      </c>
      <c r="U309" s="18">
        <v>22977.948114496725</v>
      </c>
    </row>
    <row r="310" spans="1:21" ht="21" customHeight="1" x14ac:dyDescent="0.25">
      <c r="A310" s="14" t="s">
        <v>436</v>
      </c>
      <c r="B310" s="15" t="s">
        <v>375</v>
      </c>
      <c r="C310" s="16" t="s">
        <v>61</v>
      </c>
      <c r="D310" s="17">
        <v>12177.60078446445</v>
      </c>
      <c r="E310" s="17">
        <v>13840.374353723011</v>
      </c>
      <c r="F310" s="17">
        <v>13924.969636465699</v>
      </c>
      <c r="G310" s="18">
        <v>15549.412729224972</v>
      </c>
      <c r="H310" s="18">
        <v>6644.04</v>
      </c>
      <c r="I310" s="18">
        <v>16586.040244506636</v>
      </c>
      <c r="J310" s="18">
        <v>1772.4780900000001</v>
      </c>
      <c r="K310" s="18">
        <v>1727.7125254694415</v>
      </c>
      <c r="L310" s="18">
        <v>3109.8825458449946</v>
      </c>
      <c r="M310" s="18">
        <v>0</v>
      </c>
      <c r="N310" s="18">
        <v>8638.5626273472062</v>
      </c>
      <c r="O310" s="18">
        <v>2040.05</v>
      </c>
      <c r="P310" s="18">
        <v>873.01</v>
      </c>
      <c r="Q310" s="18">
        <v>600.01</v>
      </c>
      <c r="R310" s="18">
        <v>1727.7125254694415</v>
      </c>
      <c r="S310" s="29">
        <v>22460.262831102737</v>
      </c>
      <c r="T310" s="18">
        <v>20289.400000000001</v>
      </c>
      <c r="U310" s="18">
        <v>22426.517479712817</v>
      </c>
    </row>
    <row r="311" spans="1:21" ht="21" customHeight="1" x14ac:dyDescent="0.25">
      <c r="A311" s="14" t="s">
        <v>276</v>
      </c>
      <c r="B311" s="15" t="s">
        <v>50</v>
      </c>
      <c r="C311" s="16" t="s">
        <v>56</v>
      </c>
      <c r="D311" s="17">
        <v>14257.047569345375</v>
      </c>
      <c r="E311" s="17">
        <v>16029.645898012042</v>
      </c>
      <c r="F311" s="17">
        <v>15736.760000000002</v>
      </c>
      <c r="G311" s="18">
        <v>5788.0172160000002</v>
      </c>
      <c r="H311" s="18">
        <v>0</v>
      </c>
      <c r="I311" s="18">
        <v>0</v>
      </c>
      <c r="J311" s="18">
        <v>0</v>
      </c>
      <c r="K311" s="18">
        <v>0</v>
      </c>
      <c r="L311" s="18">
        <v>0</v>
      </c>
      <c r="M311" s="18">
        <v>0</v>
      </c>
      <c r="N311" s="18">
        <v>0</v>
      </c>
      <c r="O311" s="18">
        <v>0</v>
      </c>
      <c r="P311" s="18">
        <v>0</v>
      </c>
      <c r="Q311" s="18">
        <v>0</v>
      </c>
      <c r="R311" s="18">
        <v>0</v>
      </c>
      <c r="S311" s="29">
        <v>25201.279944000002</v>
      </c>
      <c r="T311" s="18">
        <v>20289.400000000001</v>
      </c>
      <c r="U311" s="18">
        <v>20009.984763333337</v>
      </c>
    </row>
    <row r="312" spans="1:21" ht="21" customHeight="1" x14ac:dyDescent="0.25">
      <c r="A312" s="25" t="s">
        <v>277</v>
      </c>
      <c r="B312" s="15" t="s">
        <v>50</v>
      </c>
      <c r="C312" s="21" t="s">
        <v>80</v>
      </c>
      <c r="D312" s="17">
        <v>35888.291288501758</v>
      </c>
      <c r="E312" s="17">
        <v>40041.182455168426</v>
      </c>
      <c r="F312" s="17">
        <v>44247.319999999992</v>
      </c>
      <c r="G312" s="18">
        <v>5192.6759999999995</v>
      </c>
      <c r="H312" s="18">
        <v>0</v>
      </c>
      <c r="I312" s="18">
        <v>0</v>
      </c>
      <c r="J312" s="18">
        <v>0</v>
      </c>
      <c r="K312" s="18">
        <v>0</v>
      </c>
      <c r="L312" s="18">
        <v>0</v>
      </c>
      <c r="M312" s="18">
        <v>0</v>
      </c>
      <c r="N312" s="18">
        <v>0</v>
      </c>
      <c r="O312" s="18">
        <v>0</v>
      </c>
      <c r="P312" s="18">
        <v>0</v>
      </c>
      <c r="Q312" s="18">
        <v>0</v>
      </c>
      <c r="R312" s="18">
        <v>0</v>
      </c>
      <c r="S312" s="29">
        <v>67663.853999999992</v>
      </c>
      <c r="T312" s="18">
        <v>20289.400000000001</v>
      </c>
      <c r="U312" s="18">
        <v>52009.480833333328</v>
      </c>
    </row>
    <row r="313" spans="1:21" ht="21" customHeight="1" x14ac:dyDescent="0.25">
      <c r="A313" s="25" t="s">
        <v>278</v>
      </c>
      <c r="B313" s="15" t="s">
        <v>50</v>
      </c>
      <c r="C313" s="21" t="s">
        <v>61</v>
      </c>
      <c r="D313" s="17">
        <v>13577.677577436971</v>
      </c>
      <c r="E313" s="17">
        <v>15182.43699993697</v>
      </c>
      <c r="F313" s="17">
        <v>14690.129299999999</v>
      </c>
      <c r="G313" s="18">
        <v>6704.12853</v>
      </c>
      <c r="H313" s="18">
        <v>0</v>
      </c>
      <c r="I313" s="18">
        <v>0</v>
      </c>
      <c r="J313" s="18">
        <v>0</v>
      </c>
      <c r="K313" s="18">
        <v>0</v>
      </c>
      <c r="L313" s="18">
        <v>0</v>
      </c>
      <c r="M313" s="18">
        <v>0</v>
      </c>
      <c r="N313" s="18">
        <v>0</v>
      </c>
      <c r="O313" s="18">
        <v>0</v>
      </c>
      <c r="P313" s="18">
        <v>0</v>
      </c>
      <c r="Q313" s="18">
        <v>0</v>
      </c>
      <c r="R313" s="18">
        <v>0</v>
      </c>
      <c r="S313" s="29">
        <v>22125.833070000001</v>
      </c>
      <c r="T313" s="18">
        <v>20289.400000000001</v>
      </c>
      <c r="U313" s="18">
        <v>18783.409433333331</v>
      </c>
    </row>
    <row r="314" spans="1:21" ht="21" customHeight="1" x14ac:dyDescent="0.25">
      <c r="A314" s="14" t="s">
        <v>279</v>
      </c>
      <c r="B314" s="15" t="s">
        <v>50</v>
      </c>
      <c r="C314" s="16" t="s">
        <v>128</v>
      </c>
      <c r="D314" s="17">
        <v>63884.687315967596</v>
      </c>
      <c r="E314" s="17">
        <v>71551.990176800929</v>
      </c>
      <c r="F314" s="17">
        <v>85068.256980000006</v>
      </c>
      <c r="G314" s="18">
        <v>7554.2090400000006</v>
      </c>
      <c r="H314" s="18">
        <v>0</v>
      </c>
      <c r="I314" s="18">
        <v>0</v>
      </c>
      <c r="J314" s="18">
        <v>0</v>
      </c>
      <c r="K314" s="18">
        <v>0</v>
      </c>
      <c r="L314" s="18">
        <v>0</v>
      </c>
      <c r="M314" s="18">
        <v>0</v>
      </c>
      <c r="N314" s="18">
        <v>0</v>
      </c>
      <c r="O314" s="18">
        <v>0</v>
      </c>
      <c r="P314" s="18">
        <v>0</v>
      </c>
      <c r="Q314" s="18">
        <v>0</v>
      </c>
      <c r="R314" s="18">
        <v>0</v>
      </c>
      <c r="S314" s="29">
        <v>130753.97433000001</v>
      </c>
      <c r="T314" s="18">
        <v>20289.400000000001</v>
      </c>
      <c r="U314" s="18">
        <v>98284.722260833325</v>
      </c>
    </row>
    <row r="315" spans="1:21" ht="21" customHeight="1" x14ac:dyDescent="0.25">
      <c r="A315" s="14" t="s">
        <v>280</v>
      </c>
      <c r="B315" s="15" t="s">
        <v>50</v>
      </c>
      <c r="C315" s="16" t="s">
        <v>51</v>
      </c>
      <c r="D315" s="17">
        <v>8861.904890534357</v>
      </c>
      <c r="E315" s="17">
        <v>9923.1820852010242</v>
      </c>
      <c r="F315" s="17">
        <v>9142.4575999999979</v>
      </c>
      <c r="G315" s="18">
        <v>4171.0559039999998</v>
      </c>
      <c r="H315" s="18">
        <v>0</v>
      </c>
      <c r="I315" s="18">
        <v>0</v>
      </c>
      <c r="J315" s="18">
        <v>0</v>
      </c>
      <c r="K315" s="18">
        <v>0</v>
      </c>
      <c r="L315" s="18">
        <v>0</v>
      </c>
      <c r="M315" s="18">
        <v>0</v>
      </c>
      <c r="N315" s="18">
        <v>0</v>
      </c>
      <c r="O315" s="18">
        <v>0</v>
      </c>
      <c r="P315" s="18">
        <v>0</v>
      </c>
      <c r="Q315" s="18">
        <v>0</v>
      </c>
      <c r="R315" s="18">
        <v>0</v>
      </c>
      <c r="S315" s="29">
        <v>14148.186335999999</v>
      </c>
      <c r="T315" s="18">
        <v>20289.400000000001</v>
      </c>
      <c r="U315" s="18">
        <v>12359.844453333331</v>
      </c>
    </row>
    <row r="316" spans="1:21" ht="21" customHeight="1" x14ac:dyDescent="0.25">
      <c r="A316" s="14" t="s">
        <v>281</v>
      </c>
      <c r="B316" s="15" t="s">
        <v>50</v>
      </c>
      <c r="C316" s="16" t="s">
        <v>51</v>
      </c>
      <c r="D316" s="17">
        <v>7532.6191569542061</v>
      </c>
      <c r="E316" s="17">
        <v>8424.3323057542057</v>
      </c>
      <c r="F316" s="17">
        <v>7771.088960000001</v>
      </c>
      <c r="G316" s="18">
        <v>3545.3975184000001</v>
      </c>
      <c r="H316" s="18">
        <v>0</v>
      </c>
      <c r="I316" s="18">
        <v>0</v>
      </c>
      <c r="J316" s="18">
        <v>0</v>
      </c>
      <c r="K316" s="18">
        <v>0</v>
      </c>
      <c r="L316" s="18">
        <v>0</v>
      </c>
      <c r="M316" s="18">
        <v>0</v>
      </c>
      <c r="N316" s="18">
        <v>0</v>
      </c>
      <c r="O316" s="18">
        <v>0</v>
      </c>
      <c r="P316" s="18">
        <v>0</v>
      </c>
      <c r="Q316" s="18">
        <v>0</v>
      </c>
      <c r="R316" s="18">
        <v>0</v>
      </c>
      <c r="S316" s="29">
        <v>11674.027785599999</v>
      </c>
      <c r="T316" s="18">
        <v>20289.400000000001</v>
      </c>
      <c r="U316" s="18">
        <v>10730.157735333334</v>
      </c>
    </row>
    <row r="317" spans="1:21" ht="21" customHeight="1" x14ac:dyDescent="0.25">
      <c r="A317" s="14" t="s">
        <v>282</v>
      </c>
      <c r="B317" s="15" t="s">
        <v>50</v>
      </c>
      <c r="C317" s="16" t="s">
        <v>51</v>
      </c>
      <c r="D317" s="17">
        <v>6751.8808793740509</v>
      </c>
      <c r="E317" s="17">
        <v>7527.9517476407173</v>
      </c>
      <c r="F317" s="17">
        <v>6948.2677759999997</v>
      </c>
      <c r="G317" s="18">
        <v>2919.7391327999999</v>
      </c>
      <c r="H317" s="18">
        <v>0</v>
      </c>
      <c r="I317" s="18">
        <v>0</v>
      </c>
      <c r="J317" s="18">
        <v>0</v>
      </c>
      <c r="K317" s="18">
        <v>0</v>
      </c>
      <c r="L317" s="18">
        <v>0</v>
      </c>
      <c r="M317" s="18">
        <v>0</v>
      </c>
      <c r="N317" s="18">
        <v>0</v>
      </c>
      <c r="O317" s="18">
        <v>0</v>
      </c>
      <c r="P317" s="18">
        <v>0</v>
      </c>
      <c r="Q317" s="18">
        <v>0</v>
      </c>
      <c r="R317" s="18">
        <v>0</v>
      </c>
      <c r="S317" s="29">
        <v>10022.6904192</v>
      </c>
      <c r="T317" s="18">
        <v>20289.400000000001</v>
      </c>
      <c r="U317" s="18">
        <v>9717.5869053333317</v>
      </c>
    </row>
    <row r="318" spans="1:21" ht="21" customHeight="1" x14ac:dyDescent="0.25">
      <c r="A318" s="14" t="s">
        <v>437</v>
      </c>
      <c r="B318" s="15" t="s">
        <v>375</v>
      </c>
      <c r="C318" s="16" t="s">
        <v>61</v>
      </c>
      <c r="D318" s="17">
        <v>13264.634765909113</v>
      </c>
      <c r="E318" s="17">
        <v>15141.347976907089</v>
      </c>
      <c r="F318" s="17">
        <v>15422.539959945534</v>
      </c>
      <c r="G318" s="18">
        <v>17795.768214444724</v>
      </c>
      <c r="H318" s="18">
        <v>6644.04</v>
      </c>
      <c r="I318" s="18">
        <v>18982.152762074373</v>
      </c>
      <c r="J318" s="18">
        <v>1772.4780900000001</v>
      </c>
      <c r="K318" s="18">
        <v>1977.307579382747</v>
      </c>
      <c r="L318" s="18">
        <v>3559.1536428889449</v>
      </c>
      <c r="M318" s="18">
        <v>0</v>
      </c>
      <c r="N318" s="18">
        <v>9886.5378969137346</v>
      </c>
      <c r="O318" s="18">
        <v>2040.05</v>
      </c>
      <c r="P318" s="18">
        <v>873.01</v>
      </c>
      <c r="Q318" s="18">
        <v>600.01</v>
      </c>
      <c r="R318" s="18">
        <v>1977.307579382747</v>
      </c>
      <c r="S318" s="29">
        <v>25704.998531975711</v>
      </c>
      <c r="T318" s="18">
        <v>20289.400000000001</v>
      </c>
      <c r="U318" s="18">
        <v>24764.391151367454</v>
      </c>
    </row>
    <row r="319" spans="1:21" ht="21" customHeight="1" x14ac:dyDescent="0.25">
      <c r="A319" s="14" t="s">
        <v>438</v>
      </c>
      <c r="B319" s="15" t="s">
        <v>375</v>
      </c>
      <c r="C319" s="16" t="s">
        <v>61</v>
      </c>
      <c r="D319" s="17">
        <v>13069.446469343458</v>
      </c>
      <c r="E319" s="17">
        <v>14907.140919897574</v>
      </c>
      <c r="F319" s="17">
        <v>15153.654517487234</v>
      </c>
      <c r="G319" s="18">
        <v>17392.440050757275</v>
      </c>
      <c r="H319" s="18">
        <v>6644.04</v>
      </c>
      <c r="I319" s="18">
        <v>18551.936054141093</v>
      </c>
      <c r="J319" s="18">
        <v>1772.4780900000001</v>
      </c>
      <c r="K319" s="18">
        <v>1932.4933389730304</v>
      </c>
      <c r="L319" s="18">
        <v>3478.488010151455</v>
      </c>
      <c r="M319" s="18">
        <v>0</v>
      </c>
      <c r="N319" s="18">
        <v>9662.466694865152</v>
      </c>
      <c r="O319" s="18">
        <v>2040.05</v>
      </c>
      <c r="P319" s="18">
        <v>873.01</v>
      </c>
      <c r="Q319" s="18">
        <v>600.01</v>
      </c>
      <c r="R319" s="18">
        <v>1932.4933389730304</v>
      </c>
      <c r="S319" s="29">
        <v>25122.413406649397</v>
      </c>
      <c r="T319" s="18">
        <v>20289.400000000001</v>
      </c>
      <c r="U319" s="18">
        <v>24344.631099529772</v>
      </c>
    </row>
    <row r="320" spans="1:21" ht="21" customHeight="1" x14ac:dyDescent="0.25">
      <c r="A320" s="14" t="s">
        <v>439</v>
      </c>
      <c r="B320" s="15" t="s">
        <v>375</v>
      </c>
      <c r="C320" s="16" t="s">
        <v>61</v>
      </c>
      <c r="D320" s="17">
        <v>12433.987401876115</v>
      </c>
      <c r="E320" s="17">
        <v>14148.018535655947</v>
      </c>
      <c r="F320" s="17">
        <v>14278.199224583503</v>
      </c>
      <c r="G320" s="18">
        <v>16079.257111401677</v>
      </c>
      <c r="H320" s="18">
        <v>6644.04</v>
      </c>
      <c r="I320" s="18">
        <v>17151.207585495122</v>
      </c>
      <c r="J320" s="18">
        <v>1772.4780900000001</v>
      </c>
      <c r="K320" s="18">
        <v>1786.5841234890752</v>
      </c>
      <c r="L320" s="18">
        <v>3215.8514222803351</v>
      </c>
      <c r="M320" s="18">
        <v>0</v>
      </c>
      <c r="N320" s="18">
        <v>8932.9206174453757</v>
      </c>
      <c r="O320" s="18">
        <v>2040.05</v>
      </c>
      <c r="P320" s="18">
        <v>873.01</v>
      </c>
      <c r="Q320" s="18">
        <v>600.01</v>
      </c>
      <c r="R320" s="18">
        <v>1786.5841234890752</v>
      </c>
      <c r="S320" s="29">
        <v>23225.593605357979</v>
      </c>
      <c r="T320" s="18">
        <v>20289.400000000001</v>
      </c>
      <c r="U320" s="18">
        <v>22977.948114496725</v>
      </c>
    </row>
    <row r="321" spans="1:21" ht="21" customHeight="1" x14ac:dyDescent="0.25">
      <c r="A321" s="14" t="s">
        <v>440</v>
      </c>
      <c r="B321" s="15" t="s">
        <v>375</v>
      </c>
      <c r="C321" s="16" t="s">
        <v>61</v>
      </c>
      <c r="D321" s="17">
        <v>11733.246842594464</v>
      </c>
      <c r="E321" s="17">
        <v>13309.83211817652</v>
      </c>
      <c r="F321" s="17">
        <v>13331.020625334284</v>
      </c>
      <c r="G321" s="18">
        <v>14658.489212527851</v>
      </c>
      <c r="H321" s="18">
        <v>6644.04</v>
      </c>
      <c r="I321" s="18">
        <v>15635.721826696374</v>
      </c>
      <c r="J321" s="18">
        <v>1772.4780900000001</v>
      </c>
      <c r="K321" s="18">
        <v>1628.7210236142055</v>
      </c>
      <c r="L321" s="18">
        <v>2931.69784250557</v>
      </c>
      <c r="M321" s="18">
        <v>0</v>
      </c>
      <c r="N321" s="18">
        <v>8143.6051180710283</v>
      </c>
      <c r="O321" s="18">
        <v>2040.05</v>
      </c>
      <c r="P321" s="18">
        <v>873.01</v>
      </c>
      <c r="Q321" s="18">
        <v>600.01</v>
      </c>
      <c r="R321" s="18">
        <v>1628.7210236142055</v>
      </c>
      <c r="S321" s="29">
        <v>21173.373306984671</v>
      </c>
      <c r="T321" s="18">
        <v>20289.400000000001</v>
      </c>
      <c r="U321" s="18">
        <v>21499.29707900211</v>
      </c>
    </row>
    <row r="322" spans="1:21" ht="21" customHeight="1" x14ac:dyDescent="0.25">
      <c r="A322" s="14" t="s">
        <v>283</v>
      </c>
      <c r="B322" s="15" t="s">
        <v>50</v>
      </c>
      <c r="C322" s="16" t="s">
        <v>51</v>
      </c>
      <c r="D322" s="17">
        <v>9860.878780570767</v>
      </c>
      <c r="E322" s="17">
        <v>11045.011965904101</v>
      </c>
      <c r="F322" s="17">
        <v>10187.829599999999</v>
      </c>
      <c r="G322" s="18">
        <v>4548.6567359999999</v>
      </c>
      <c r="H322" s="18">
        <v>0</v>
      </c>
      <c r="I322" s="18">
        <v>0</v>
      </c>
      <c r="J322" s="18">
        <v>0</v>
      </c>
      <c r="K322" s="18">
        <v>0</v>
      </c>
      <c r="L322" s="18">
        <v>0</v>
      </c>
      <c r="M322" s="18">
        <v>0</v>
      </c>
      <c r="N322" s="18">
        <v>0</v>
      </c>
      <c r="O322" s="18">
        <v>0</v>
      </c>
      <c r="P322" s="18">
        <v>0</v>
      </c>
      <c r="Q322" s="18">
        <v>0</v>
      </c>
      <c r="R322" s="18">
        <v>0</v>
      </c>
      <c r="S322" s="29">
        <v>15967.978224</v>
      </c>
      <c r="T322" s="18">
        <v>20289.400000000001</v>
      </c>
      <c r="U322" s="18">
        <v>13588.332513333333</v>
      </c>
    </row>
    <row r="323" spans="1:21" ht="21" customHeight="1" x14ac:dyDescent="0.25">
      <c r="A323" s="14" t="s">
        <v>284</v>
      </c>
      <c r="B323" s="15" t="s">
        <v>50</v>
      </c>
      <c r="C323" s="16" t="s">
        <v>51</v>
      </c>
      <c r="D323" s="17">
        <v>7905.7494286279807</v>
      </c>
      <c r="E323" s="17">
        <v>8828.1537902279815</v>
      </c>
      <c r="F323" s="17">
        <v>8150.2636800000009</v>
      </c>
      <c r="G323" s="18">
        <v>3635.2620287999998</v>
      </c>
      <c r="H323" s="18">
        <v>0</v>
      </c>
      <c r="I323" s="18">
        <v>0</v>
      </c>
      <c r="J323" s="18">
        <v>0</v>
      </c>
      <c r="K323" s="18">
        <v>0</v>
      </c>
      <c r="L323" s="18">
        <v>0</v>
      </c>
      <c r="M323" s="18">
        <v>0</v>
      </c>
      <c r="N323" s="18">
        <v>0</v>
      </c>
      <c r="O323" s="18">
        <v>0</v>
      </c>
      <c r="P323" s="18">
        <v>0</v>
      </c>
      <c r="Q323" s="18">
        <v>0</v>
      </c>
      <c r="R323" s="18">
        <v>0</v>
      </c>
      <c r="S323" s="29">
        <v>12126.082339200002</v>
      </c>
      <c r="T323" s="18">
        <v>20289.400000000001</v>
      </c>
      <c r="U323" s="18">
        <v>11154.492377333336</v>
      </c>
    </row>
    <row r="324" spans="1:21" ht="21" customHeight="1" x14ac:dyDescent="0.25">
      <c r="A324" s="14" t="s">
        <v>285</v>
      </c>
      <c r="B324" s="15" t="s">
        <v>50</v>
      </c>
      <c r="C324" s="16" t="s">
        <v>51</v>
      </c>
      <c r="D324" s="17">
        <v>6113.9107083424615</v>
      </c>
      <c r="E324" s="17">
        <v>6802.8568162091278</v>
      </c>
      <c r="F324" s="17">
        <v>6297.4812000000011</v>
      </c>
      <c r="G324" s="18">
        <v>2729.1940416000002</v>
      </c>
      <c r="H324" s="18">
        <v>0</v>
      </c>
      <c r="I324" s="18">
        <v>0</v>
      </c>
      <c r="J324" s="18">
        <v>0</v>
      </c>
      <c r="K324" s="18">
        <v>0</v>
      </c>
      <c r="L324" s="18">
        <v>0</v>
      </c>
      <c r="M324" s="18">
        <v>0</v>
      </c>
      <c r="N324" s="18">
        <v>0</v>
      </c>
      <c r="O324" s="18">
        <v>0</v>
      </c>
      <c r="P324" s="18">
        <v>0</v>
      </c>
      <c r="Q324" s="18">
        <v>0</v>
      </c>
      <c r="R324" s="18">
        <v>0</v>
      </c>
      <c r="S324" s="29">
        <v>8742.8632944000019</v>
      </c>
      <c r="T324" s="18">
        <v>20289.400000000001</v>
      </c>
      <c r="U324" s="18">
        <v>8944.2693113333353</v>
      </c>
    </row>
    <row r="325" spans="1:21" ht="21" customHeight="1" x14ac:dyDescent="0.25">
      <c r="A325" s="14" t="s">
        <v>441</v>
      </c>
      <c r="B325" s="15" t="s">
        <v>375</v>
      </c>
      <c r="C325" s="16" t="s">
        <v>61</v>
      </c>
      <c r="D325" s="17">
        <v>13069.418270851458</v>
      </c>
      <c r="E325" s="17">
        <v>14907.105124809421</v>
      </c>
      <c r="F325" s="17">
        <v>15153.60321326238</v>
      </c>
      <c r="G325" s="18">
        <v>17392.363094419994</v>
      </c>
      <c r="H325" s="18">
        <v>6644.04</v>
      </c>
      <c r="I325" s="18">
        <v>18551.853967381328</v>
      </c>
      <c r="J325" s="18">
        <v>1772.4780900000001</v>
      </c>
      <c r="K325" s="18">
        <v>1932.4847882688882</v>
      </c>
      <c r="L325" s="18">
        <v>3478.4726188839991</v>
      </c>
      <c r="M325" s="18">
        <v>0</v>
      </c>
      <c r="N325" s="18">
        <v>9662.4239413444411</v>
      </c>
      <c r="O325" s="18">
        <v>2040.05</v>
      </c>
      <c r="P325" s="18">
        <v>873.01</v>
      </c>
      <c r="Q325" s="18">
        <v>600.01</v>
      </c>
      <c r="R325" s="18">
        <v>1932.4847882688882</v>
      </c>
      <c r="S325" s="29">
        <v>25122.302247495547</v>
      </c>
      <c r="T325" s="18">
        <v>20289.400000000001</v>
      </c>
      <c r="U325" s="18">
        <v>24344.551007934308</v>
      </c>
    </row>
    <row r="326" spans="1:21" ht="21" customHeight="1" x14ac:dyDescent="0.25">
      <c r="A326" s="14" t="s">
        <v>442</v>
      </c>
      <c r="B326" s="15" t="s">
        <v>375</v>
      </c>
      <c r="C326" s="16" t="s">
        <v>61</v>
      </c>
      <c r="D326" s="17">
        <v>13655.916321340394</v>
      </c>
      <c r="E326" s="17">
        <v>15606.490301463276</v>
      </c>
      <c r="F326" s="17">
        <v>15961.59345048348</v>
      </c>
      <c r="G326" s="18">
        <v>18604.34845025164</v>
      </c>
      <c r="H326" s="18">
        <v>6644.04</v>
      </c>
      <c r="I326" s="18">
        <v>19844.638346935084</v>
      </c>
      <c r="J326" s="18">
        <v>1772.4780900000001</v>
      </c>
      <c r="K326" s="18">
        <v>2067.1498278057379</v>
      </c>
      <c r="L326" s="18">
        <v>3720.8696900503282</v>
      </c>
      <c r="M326" s="18">
        <v>0</v>
      </c>
      <c r="N326" s="18">
        <v>10335.749139028689</v>
      </c>
      <c r="O326" s="18">
        <v>2040.05</v>
      </c>
      <c r="P326" s="18">
        <v>873.01</v>
      </c>
      <c r="Q326" s="18">
        <v>600.01</v>
      </c>
      <c r="R326" s="18">
        <v>2067.1498278057379</v>
      </c>
      <c r="S326" s="29">
        <v>26872.947761474592</v>
      </c>
      <c r="T326" s="18">
        <v>20289.400000000001</v>
      </c>
      <c r="U326" s="18">
        <v>25605.913544929466</v>
      </c>
    </row>
    <row r="327" spans="1:21" ht="21" customHeight="1" x14ac:dyDescent="0.25">
      <c r="A327" s="14" t="s">
        <v>443</v>
      </c>
      <c r="B327" s="15" t="s">
        <v>375</v>
      </c>
      <c r="C327" s="16" t="s">
        <v>61</v>
      </c>
      <c r="D327" s="17">
        <v>12177.60078446445</v>
      </c>
      <c r="E327" s="17">
        <v>13840.374353723011</v>
      </c>
      <c r="F327" s="17">
        <v>13924.969636465699</v>
      </c>
      <c r="G327" s="18">
        <v>15549.412729224972</v>
      </c>
      <c r="H327" s="18">
        <v>6644.04</v>
      </c>
      <c r="I327" s="18">
        <v>16586.040244506636</v>
      </c>
      <c r="J327" s="18">
        <v>1772.4780900000001</v>
      </c>
      <c r="K327" s="18">
        <v>1727.7125254694415</v>
      </c>
      <c r="L327" s="18">
        <v>3109.8825458449946</v>
      </c>
      <c r="M327" s="18">
        <v>0</v>
      </c>
      <c r="N327" s="18">
        <v>8638.5626273472062</v>
      </c>
      <c r="O327" s="18">
        <v>2040.05</v>
      </c>
      <c r="P327" s="18">
        <v>873.01</v>
      </c>
      <c r="Q327" s="18">
        <v>600.01</v>
      </c>
      <c r="R327" s="18">
        <v>1727.7125254694415</v>
      </c>
      <c r="S327" s="29">
        <v>22460.262831102737</v>
      </c>
      <c r="T327" s="18">
        <v>20289.400000000001</v>
      </c>
      <c r="U327" s="18">
        <v>22426.517479712817</v>
      </c>
    </row>
    <row r="328" spans="1:21" ht="21" customHeight="1" x14ac:dyDescent="0.25">
      <c r="A328" s="14" t="s">
        <v>286</v>
      </c>
      <c r="B328" s="15" t="s">
        <v>50</v>
      </c>
      <c r="C328" s="16" t="s">
        <v>51</v>
      </c>
      <c r="D328" s="17">
        <v>9225.7142724459318</v>
      </c>
      <c r="E328" s="17">
        <v>10440.912053112599</v>
      </c>
      <c r="F328" s="17">
        <v>9748.1416000000008</v>
      </c>
      <c r="G328" s="18">
        <v>5428.153151999999</v>
      </c>
      <c r="H328" s="18">
        <v>0</v>
      </c>
      <c r="I328" s="18">
        <v>0</v>
      </c>
      <c r="J328" s="18">
        <v>0</v>
      </c>
      <c r="K328" s="18">
        <v>0</v>
      </c>
      <c r="L328" s="18">
        <v>0</v>
      </c>
      <c r="M328" s="18">
        <v>0</v>
      </c>
      <c r="N328" s="18">
        <v>0</v>
      </c>
      <c r="O328" s="18">
        <v>0</v>
      </c>
      <c r="P328" s="18">
        <v>0</v>
      </c>
      <c r="Q328" s="18">
        <v>0</v>
      </c>
      <c r="R328" s="18">
        <v>0</v>
      </c>
      <c r="S328" s="29">
        <v>16275.073367999999</v>
      </c>
      <c r="T328" s="18">
        <v>20289.400000000001</v>
      </c>
      <c r="U328" s="18">
        <v>13247.527143333333</v>
      </c>
    </row>
    <row r="329" spans="1:21" ht="21" customHeight="1" x14ac:dyDescent="0.25">
      <c r="A329" s="14" t="s">
        <v>287</v>
      </c>
      <c r="B329" s="15" t="s">
        <v>50</v>
      </c>
      <c r="C329" s="16" t="s">
        <v>51</v>
      </c>
      <c r="D329" s="17">
        <v>7506.4274179567456</v>
      </c>
      <c r="E329" s="17">
        <v>8470.0430124900795</v>
      </c>
      <c r="F329" s="17">
        <v>7798.513280000001</v>
      </c>
      <c r="G329" s="18">
        <v>4342.5225216000008</v>
      </c>
      <c r="H329" s="18">
        <v>0</v>
      </c>
      <c r="I329" s="18">
        <v>0</v>
      </c>
      <c r="J329" s="18">
        <v>0</v>
      </c>
      <c r="K329" s="18">
        <v>0</v>
      </c>
      <c r="L329" s="18">
        <v>0</v>
      </c>
      <c r="M329" s="18">
        <v>0</v>
      </c>
      <c r="N329" s="18">
        <v>0</v>
      </c>
      <c r="O329" s="18">
        <v>0</v>
      </c>
      <c r="P329" s="18">
        <v>0</v>
      </c>
      <c r="Q329" s="18">
        <v>0</v>
      </c>
      <c r="R329" s="18">
        <v>0</v>
      </c>
      <c r="S329" s="29">
        <v>12626.877134400002</v>
      </c>
      <c r="T329" s="18">
        <v>20289.400000000001</v>
      </c>
      <c r="U329" s="18">
        <v>10903.413251333333</v>
      </c>
    </row>
    <row r="330" spans="1:21" ht="21" customHeight="1" x14ac:dyDescent="0.25">
      <c r="A330" s="14" t="s">
        <v>288</v>
      </c>
      <c r="B330" s="15" t="s">
        <v>50</v>
      </c>
      <c r="C330" s="16" t="s">
        <v>51</v>
      </c>
      <c r="D330" s="17">
        <v>5682.1464034675591</v>
      </c>
      <c r="E330" s="17">
        <v>6397.8447085342259</v>
      </c>
      <c r="F330" s="17">
        <v>5901.2107999999998</v>
      </c>
      <c r="G330" s="18">
        <v>3256.8918911999995</v>
      </c>
      <c r="H330" s="18">
        <v>0</v>
      </c>
      <c r="I330" s="18">
        <v>0</v>
      </c>
      <c r="J330" s="18">
        <v>0</v>
      </c>
      <c r="K330" s="18">
        <v>0</v>
      </c>
      <c r="L330" s="18">
        <v>0</v>
      </c>
      <c r="M330" s="18">
        <v>0</v>
      </c>
      <c r="N330" s="18">
        <v>0</v>
      </c>
      <c r="O330" s="18">
        <v>0</v>
      </c>
      <c r="P330" s="18">
        <v>0</v>
      </c>
      <c r="Q330" s="18">
        <v>0</v>
      </c>
      <c r="R330" s="18">
        <v>0</v>
      </c>
      <c r="S330" s="29">
        <v>9057.1696607999984</v>
      </c>
      <c r="T330" s="18">
        <v>20289.400000000001</v>
      </c>
      <c r="U330" s="18">
        <v>8618.1659293333305</v>
      </c>
    </row>
    <row r="331" spans="1:21" ht="21" customHeight="1" x14ac:dyDescent="0.25">
      <c r="A331" s="14" t="s">
        <v>444</v>
      </c>
      <c r="B331" s="15" t="s">
        <v>375</v>
      </c>
      <c r="C331" s="16" t="s">
        <v>61</v>
      </c>
      <c r="D331" s="17">
        <v>14442.637663306825</v>
      </c>
      <c r="E331" s="17">
        <v>16521.261500448785</v>
      </c>
      <c r="F331" s="17">
        <v>17045.446504742991</v>
      </c>
      <c r="G331" s="18">
        <v>20230.128031640907</v>
      </c>
      <c r="H331" s="18">
        <v>6644.04</v>
      </c>
      <c r="I331" s="18">
        <v>21578.803233750303</v>
      </c>
      <c r="J331" s="18">
        <v>1772.4780900000001</v>
      </c>
      <c r="K331" s="18">
        <v>2247.7920035156562</v>
      </c>
      <c r="L331" s="18">
        <v>4046.0256063281813</v>
      </c>
      <c r="M331" s="18">
        <v>0</v>
      </c>
      <c r="N331" s="18">
        <v>11238.960017578282</v>
      </c>
      <c r="O331" s="18">
        <v>2040.05</v>
      </c>
      <c r="P331" s="18">
        <v>873.01</v>
      </c>
      <c r="Q331" s="18">
        <v>600.01</v>
      </c>
      <c r="R331" s="18">
        <v>2247.7920035156562</v>
      </c>
      <c r="S331" s="29">
        <v>29221.29604570353</v>
      </c>
      <c r="T331" s="18">
        <v>20289.400000000001</v>
      </c>
      <c r="U331" s="18">
        <v>27297.928590745698</v>
      </c>
    </row>
    <row r="332" spans="1:21" ht="21" customHeight="1" x14ac:dyDescent="0.25">
      <c r="A332" s="14" t="s">
        <v>289</v>
      </c>
      <c r="B332" s="15" t="s">
        <v>50</v>
      </c>
      <c r="C332" s="16" t="s">
        <v>51</v>
      </c>
      <c r="D332" s="17">
        <v>9671.5709997852682</v>
      </c>
      <c r="E332" s="17">
        <v>10895.147939785269</v>
      </c>
      <c r="F332" s="17">
        <v>10197.200000000001</v>
      </c>
      <c r="G332" s="18">
        <v>5445.1267200000002</v>
      </c>
      <c r="H332" s="18">
        <v>0</v>
      </c>
      <c r="I332" s="18">
        <v>0</v>
      </c>
      <c r="J332" s="18">
        <v>0</v>
      </c>
      <c r="K332" s="18">
        <v>0</v>
      </c>
      <c r="L332" s="18">
        <v>0</v>
      </c>
      <c r="M332" s="18">
        <v>0</v>
      </c>
      <c r="N332" s="18">
        <v>0</v>
      </c>
      <c r="O332" s="18">
        <v>0</v>
      </c>
      <c r="P332" s="18">
        <v>0</v>
      </c>
      <c r="Q332" s="18">
        <v>0</v>
      </c>
      <c r="R332" s="18">
        <v>0</v>
      </c>
      <c r="S332" s="29">
        <v>16403.063280000002</v>
      </c>
      <c r="T332" s="18">
        <v>20289.400000000001</v>
      </c>
      <c r="U332" s="18">
        <v>13708.665833333334</v>
      </c>
    </row>
    <row r="333" spans="1:21" ht="21" customHeight="1" x14ac:dyDescent="0.25">
      <c r="A333" s="14" t="s">
        <v>290</v>
      </c>
      <c r="B333" s="15" t="s">
        <v>50</v>
      </c>
      <c r="C333" s="16" t="s">
        <v>51</v>
      </c>
      <c r="D333" s="17">
        <v>8776.1198618067792</v>
      </c>
      <c r="E333" s="17">
        <v>9842.2846858067787</v>
      </c>
      <c r="F333" s="17">
        <v>9072.0312000000013</v>
      </c>
      <c r="G333" s="18">
        <v>4383.6376319999999</v>
      </c>
      <c r="H333" s="18">
        <v>0</v>
      </c>
      <c r="I333" s="18">
        <v>0</v>
      </c>
      <c r="J333" s="18">
        <v>0</v>
      </c>
      <c r="K333" s="18">
        <v>0</v>
      </c>
      <c r="L333" s="18">
        <v>0</v>
      </c>
      <c r="M333" s="18">
        <v>0</v>
      </c>
      <c r="N333" s="18">
        <v>0</v>
      </c>
      <c r="O333" s="18">
        <v>0</v>
      </c>
      <c r="P333" s="18">
        <v>0</v>
      </c>
      <c r="Q333" s="18">
        <v>0</v>
      </c>
      <c r="R333" s="18">
        <v>0</v>
      </c>
      <c r="S333" s="29">
        <v>14184.267888</v>
      </c>
      <c r="T333" s="18">
        <v>20289.400000000001</v>
      </c>
      <c r="U333" s="18">
        <v>12310.139993333336</v>
      </c>
    </row>
    <row r="334" spans="1:21" ht="21" customHeight="1" x14ac:dyDescent="0.25">
      <c r="A334" s="14" t="s">
        <v>291</v>
      </c>
      <c r="B334" s="15" t="s">
        <v>50</v>
      </c>
      <c r="C334" s="16" t="s">
        <v>51</v>
      </c>
      <c r="D334" s="17">
        <v>7992.8055625357601</v>
      </c>
      <c r="E334" s="17">
        <v>8940.9881562690935</v>
      </c>
      <c r="F334" s="17">
        <v>8243.4292000000005</v>
      </c>
      <c r="G334" s="18">
        <v>3726.0919871999999</v>
      </c>
      <c r="H334" s="18">
        <v>0</v>
      </c>
      <c r="I334" s="18">
        <v>0</v>
      </c>
      <c r="J334" s="18">
        <v>0</v>
      </c>
      <c r="K334" s="18">
        <v>0</v>
      </c>
      <c r="L334" s="18">
        <v>0</v>
      </c>
      <c r="M334" s="18">
        <v>0</v>
      </c>
      <c r="N334" s="18">
        <v>0</v>
      </c>
      <c r="O334" s="18">
        <v>0</v>
      </c>
      <c r="P334" s="18">
        <v>0</v>
      </c>
      <c r="Q334" s="18">
        <v>0</v>
      </c>
      <c r="R334" s="18">
        <v>0</v>
      </c>
      <c r="S334" s="29">
        <v>12503.001124800001</v>
      </c>
      <c r="T334" s="18">
        <v>20289.400000000001</v>
      </c>
      <c r="U334" s="18">
        <v>11286.636959333335</v>
      </c>
    </row>
    <row r="335" spans="1:21" ht="21" customHeight="1" x14ac:dyDescent="0.25">
      <c r="A335" s="14" t="s">
        <v>292</v>
      </c>
      <c r="B335" s="15" t="s">
        <v>50</v>
      </c>
      <c r="C335" s="16" t="s">
        <v>51</v>
      </c>
      <c r="D335" s="17">
        <v>7208.4312632647434</v>
      </c>
      <c r="E335" s="17">
        <v>8038.6316267314105</v>
      </c>
      <c r="F335" s="17">
        <v>7414.8271999999997</v>
      </c>
      <c r="G335" s="18">
        <v>3068.5463424000004</v>
      </c>
      <c r="H335" s="18">
        <v>0</v>
      </c>
      <c r="I335" s="18">
        <v>0</v>
      </c>
      <c r="J335" s="18">
        <v>0</v>
      </c>
      <c r="K335" s="18">
        <v>0</v>
      </c>
      <c r="L335" s="18">
        <v>0</v>
      </c>
      <c r="M335" s="18">
        <v>0</v>
      </c>
      <c r="N335" s="18">
        <v>0</v>
      </c>
      <c r="O335" s="18">
        <v>0</v>
      </c>
      <c r="P335" s="18">
        <v>0</v>
      </c>
      <c r="Q335" s="18">
        <v>0</v>
      </c>
      <c r="R335" s="18">
        <v>0</v>
      </c>
      <c r="S335" s="29">
        <v>10821.7343616</v>
      </c>
      <c r="T335" s="18">
        <v>20289.400000000001</v>
      </c>
      <c r="U335" s="18">
        <v>10263.133925333334</v>
      </c>
    </row>
    <row r="336" spans="1:21" ht="21" customHeight="1" x14ac:dyDescent="0.25">
      <c r="A336" s="14" t="s">
        <v>293</v>
      </c>
      <c r="B336" s="15" t="s">
        <v>50</v>
      </c>
      <c r="C336" s="16" t="s">
        <v>51</v>
      </c>
      <c r="D336" s="17">
        <v>15813.672629473269</v>
      </c>
      <c r="E336" s="17">
        <v>17767.614408306603</v>
      </c>
      <c r="F336" s="17">
        <v>17729.190908</v>
      </c>
      <c r="G336" s="18">
        <v>5888.6069760000009</v>
      </c>
      <c r="H336" s="18">
        <v>0</v>
      </c>
      <c r="I336" s="18">
        <v>0</v>
      </c>
      <c r="J336" s="18">
        <v>0</v>
      </c>
      <c r="K336" s="18">
        <v>0</v>
      </c>
      <c r="L336" s="18">
        <v>0</v>
      </c>
      <c r="M336" s="18">
        <v>0</v>
      </c>
      <c r="N336" s="18">
        <v>0</v>
      </c>
      <c r="O336" s="18">
        <v>0</v>
      </c>
      <c r="P336" s="18">
        <v>0</v>
      </c>
      <c r="Q336" s="18">
        <v>0</v>
      </c>
      <c r="R336" s="18">
        <v>0</v>
      </c>
      <c r="S336" s="29">
        <v>28281.281346</v>
      </c>
      <c r="T336" s="18">
        <v>20289.400000000001</v>
      </c>
      <c r="U336" s="18">
        <v>22267.464934833333</v>
      </c>
    </row>
    <row r="337" spans="1:21" ht="21" customHeight="1" x14ac:dyDescent="0.25">
      <c r="A337" s="14" t="s">
        <v>294</v>
      </c>
      <c r="B337" s="15" t="s">
        <v>50</v>
      </c>
      <c r="C337" s="16" t="s">
        <v>51</v>
      </c>
      <c r="D337" s="17">
        <v>20010.37637895131</v>
      </c>
      <c r="E337" s="17">
        <v>22354.020317313811</v>
      </c>
      <c r="F337" s="17">
        <v>22953.198124499999</v>
      </c>
      <c r="G337" s="18">
        <v>4777.1806103999998</v>
      </c>
      <c r="H337" s="18">
        <v>0</v>
      </c>
      <c r="I337" s="18">
        <v>0</v>
      </c>
      <c r="J337" s="18">
        <v>0</v>
      </c>
      <c r="K337" s="18">
        <v>0</v>
      </c>
      <c r="L337" s="18">
        <v>0</v>
      </c>
      <c r="M337" s="18">
        <v>0</v>
      </c>
      <c r="N337" s="18">
        <v>0</v>
      </c>
      <c r="O337" s="18">
        <v>0</v>
      </c>
      <c r="P337" s="18">
        <v>0</v>
      </c>
      <c r="Q337" s="18">
        <v>0</v>
      </c>
      <c r="R337" s="18">
        <v>0</v>
      </c>
      <c r="S337" s="29">
        <v>35279.447260349996</v>
      </c>
      <c r="T337" s="18">
        <v>20289.400000000001</v>
      </c>
      <c r="U337" s="18">
        <v>27982.033780395835</v>
      </c>
    </row>
    <row r="338" spans="1:21" ht="21" customHeight="1" x14ac:dyDescent="0.25">
      <c r="A338" s="14" t="s">
        <v>295</v>
      </c>
      <c r="B338" s="15" t="s">
        <v>50</v>
      </c>
      <c r="C338" s="16" t="s">
        <v>51</v>
      </c>
      <c r="D338" s="17">
        <v>17269.41962059202</v>
      </c>
      <c r="E338" s="17">
        <v>19351.189324967021</v>
      </c>
      <c r="F338" s="17">
        <v>19528.240110999999</v>
      </c>
      <c r="G338" s="18">
        <v>5431.3223039999993</v>
      </c>
      <c r="H338" s="18">
        <v>0</v>
      </c>
      <c r="I338" s="18">
        <v>0</v>
      </c>
      <c r="J338" s="18">
        <v>0</v>
      </c>
      <c r="K338" s="18">
        <v>0</v>
      </c>
      <c r="L338" s="18">
        <v>0</v>
      </c>
      <c r="M338" s="18">
        <v>0</v>
      </c>
      <c r="N338" s="18">
        <v>0</v>
      </c>
      <c r="O338" s="18">
        <v>0</v>
      </c>
      <c r="P338" s="18">
        <v>0</v>
      </c>
      <c r="Q338" s="18">
        <v>0</v>
      </c>
      <c r="R338" s="18">
        <v>0</v>
      </c>
      <c r="S338" s="29">
        <v>30603.2664525</v>
      </c>
      <c r="T338" s="18">
        <v>20289.400000000001</v>
      </c>
      <c r="U338" s="18">
        <v>24221.905840708336</v>
      </c>
    </row>
    <row r="339" spans="1:21" ht="21" customHeight="1" x14ac:dyDescent="0.25">
      <c r="A339" s="14" t="s">
        <v>296</v>
      </c>
      <c r="B339" s="15" t="s">
        <v>50</v>
      </c>
      <c r="C339" s="16" t="s">
        <v>51</v>
      </c>
      <c r="D339" s="17">
        <v>15000.187082231412</v>
      </c>
      <c r="E339" s="17">
        <v>16802.756077484744</v>
      </c>
      <c r="F339" s="17">
        <v>16605.514799999997</v>
      </c>
      <c r="G339" s="18">
        <v>5020.4981145600004</v>
      </c>
      <c r="H339" s="18">
        <v>0</v>
      </c>
      <c r="I339" s="18">
        <v>0</v>
      </c>
      <c r="J339" s="18">
        <v>0</v>
      </c>
      <c r="K339" s="18">
        <v>0</v>
      </c>
      <c r="L339" s="18">
        <v>0</v>
      </c>
      <c r="M339" s="18">
        <v>0</v>
      </c>
      <c r="N339" s="18">
        <v>0</v>
      </c>
      <c r="O339" s="18">
        <v>0</v>
      </c>
      <c r="P339" s="18">
        <v>0</v>
      </c>
      <c r="Q339" s="18">
        <v>0</v>
      </c>
      <c r="R339" s="18">
        <v>0</v>
      </c>
      <c r="S339" s="29">
        <v>25934.347943039997</v>
      </c>
      <c r="T339" s="18">
        <v>20289.400000000001</v>
      </c>
      <c r="U339" s="18">
        <v>20875.868638133328</v>
      </c>
    </row>
    <row r="340" spans="1:21" ht="21" customHeight="1" x14ac:dyDescent="0.25">
      <c r="A340" s="14" t="s">
        <v>297</v>
      </c>
      <c r="B340" s="15" t="s">
        <v>50</v>
      </c>
      <c r="C340" s="16" t="s">
        <v>51</v>
      </c>
      <c r="D340" s="17">
        <v>12143.376994259801</v>
      </c>
      <c r="E340" s="17">
        <v>13613.914128953134</v>
      </c>
      <c r="F340" s="17">
        <v>13082.901600000001</v>
      </c>
      <c r="G340" s="18">
        <v>4693.0743244799996</v>
      </c>
      <c r="H340" s="18">
        <v>0</v>
      </c>
      <c r="I340" s="18">
        <v>0</v>
      </c>
      <c r="J340" s="18">
        <v>0</v>
      </c>
      <c r="K340" s="18">
        <v>0</v>
      </c>
      <c r="L340" s="18">
        <v>0</v>
      </c>
      <c r="M340" s="18">
        <v>0</v>
      </c>
      <c r="N340" s="18">
        <v>0</v>
      </c>
      <c r="O340" s="18">
        <v>0</v>
      </c>
      <c r="P340" s="18">
        <v>0</v>
      </c>
      <c r="Q340" s="18">
        <v>0</v>
      </c>
      <c r="R340" s="18">
        <v>0</v>
      </c>
      <c r="S340" s="29">
        <v>20432.145616320002</v>
      </c>
      <c r="T340" s="18">
        <v>20289.400000000001</v>
      </c>
      <c r="U340" s="18">
        <v>16867.453261733335</v>
      </c>
    </row>
    <row r="341" spans="1:21" ht="21" customHeight="1" x14ac:dyDescent="0.25">
      <c r="A341" s="14" t="s">
        <v>298</v>
      </c>
      <c r="B341" s="15" t="s">
        <v>50</v>
      </c>
      <c r="C341" s="16" t="s">
        <v>51</v>
      </c>
      <c r="D341" s="17">
        <v>12039.835231433341</v>
      </c>
      <c r="E341" s="17">
        <v>13475.837237433341</v>
      </c>
      <c r="F341" s="17">
        <v>12930.05032</v>
      </c>
      <c r="G341" s="18">
        <v>4363.4738880000004</v>
      </c>
      <c r="H341" s="18">
        <v>0</v>
      </c>
      <c r="I341" s="18">
        <v>0</v>
      </c>
      <c r="J341" s="18">
        <v>0</v>
      </c>
      <c r="K341" s="18">
        <v>0</v>
      </c>
      <c r="L341" s="18">
        <v>0</v>
      </c>
      <c r="M341" s="18">
        <v>0</v>
      </c>
      <c r="N341" s="18">
        <v>0</v>
      </c>
      <c r="O341" s="18">
        <v>0</v>
      </c>
      <c r="P341" s="18">
        <v>0</v>
      </c>
      <c r="Q341" s="18">
        <v>0</v>
      </c>
      <c r="R341" s="18">
        <v>0</v>
      </c>
      <c r="S341" s="29">
        <v>19957.854072000002</v>
      </c>
      <c r="T341" s="18">
        <v>20289.400000000001</v>
      </c>
      <c r="U341" s="18">
        <v>16647.610983333336</v>
      </c>
    </row>
    <row r="342" spans="1:21" ht="21" customHeight="1" x14ac:dyDescent="0.25">
      <c r="A342" s="14" t="s">
        <v>299</v>
      </c>
      <c r="B342" s="15" t="s">
        <v>50</v>
      </c>
      <c r="C342" s="16" t="s">
        <v>51</v>
      </c>
      <c r="D342" s="17">
        <v>9632.063846718338</v>
      </c>
      <c r="E342" s="17">
        <v>10740.265780985004</v>
      </c>
      <c r="F342" s="17">
        <v>9881.5346719999998</v>
      </c>
      <c r="G342" s="18">
        <v>3708.9528047999997</v>
      </c>
      <c r="H342" s="18">
        <v>0</v>
      </c>
      <c r="I342" s="18">
        <v>0</v>
      </c>
      <c r="J342" s="18">
        <v>0</v>
      </c>
      <c r="K342" s="18">
        <v>0</v>
      </c>
      <c r="L342" s="18">
        <v>0</v>
      </c>
      <c r="M342" s="18">
        <v>0</v>
      </c>
      <c r="N342" s="18">
        <v>0</v>
      </c>
      <c r="O342" s="18">
        <v>0</v>
      </c>
      <c r="P342" s="18">
        <v>0</v>
      </c>
      <c r="Q342" s="18">
        <v>0</v>
      </c>
      <c r="R342" s="18">
        <v>0</v>
      </c>
      <c r="S342" s="29">
        <v>14948.733211199999</v>
      </c>
      <c r="T342" s="18">
        <v>20289.400000000001</v>
      </c>
      <c r="U342" s="18">
        <v>13127.125173333332</v>
      </c>
    </row>
    <row r="343" spans="1:21" ht="21" customHeight="1" x14ac:dyDescent="0.25">
      <c r="A343" s="14" t="s">
        <v>300</v>
      </c>
      <c r="B343" s="15" t="s">
        <v>50</v>
      </c>
      <c r="C343" s="16" t="s">
        <v>51</v>
      </c>
      <c r="D343" s="17">
        <v>8343.8730835750066</v>
      </c>
      <c r="E343" s="17">
        <v>9298.3734622416741</v>
      </c>
      <c r="F343" s="17">
        <v>8563.9944000000014</v>
      </c>
      <c r="G343" s="18">
        <v>3272.6054160000003</v>
      </c>
      <c r="H343" s="18">
        <v>0</v>
      </c>
      <c r="I343" s="18">
        <v>0</v>
      </c>
      <c r="J343" s="18">
        <v>0</v>
      </c>
      <c r="K343" s="18">
        <v>0</v>
      </c>
      <c r="L343" s="18">
        <v>0</v>
      </c>
      <c r="M343" s="18">
        <v>0</v>
      </c>
      <c r="N343" s="18">
        <v>0</v>
      </c>
      <c r="O343" s="18">
        <v>0</v>
      </c>
      <c r="P343" s="18">
        <v>0</v>
      </c>
      <c r="Q343" s="18">
        <v>0</v>
      </c>
      <c r="R343" s="18">
        <v>0</v>
      </c>
      <c r="S343" s="29">
        <v>12681.524544000002</v>
      </c>
      <c r="T343" s="18">
        <v>20289.400000000001</v>
      </c>
      <c r="U343" s="18">
        <v>11584.288563333335</v>
      </c>
    </row>
    <row r="344" spans="1:21" ht="21" customHeight="1" x14ac:dyDescent="0.25">
      <c r="A344" s="14" t="s">
        <v>301</v>
      </c>
      <c r="B344" s="15" t="s">
        <v>50</v>
      </c>
      <c r="C344" s="16" t="s">
        <v>51</v>
      </c>
      <c r="D344" s="17">
        <v>7714.453792431671</v>
      </c>
      <c r="E344" s="17">
        <v>8579.9557161650046</v>
      </c>
      <c r="F344" s="17">
        <v>7905.2256000000007</v>
      </c>
      <c r="G344" s="18">
        <v>2836.2580272000005</v>
      </c>
      <c r="H344" s="18">
        <v>0</v>
      </c>
      <c r="I344" s="18">
        <v>0</v>
      </c>
      <c r="J344" s="18">
        <v>0</v>
      </c>
      <c r="K344" s="18">
        <v>0</v>
      </c>
      <c r="L344" s="18">
        <v>0</v>
      </c>
      <c r="M344" s="18">
        <v>0</v>
      </c>
      <c r="N344" s="18">
        <v>0</v>
      </c>
      <c r="O344" s="18">
        <v>0</v>
      </c>
      <c r="P344" s="18">
        <v>0</v>
      </c>
      <c r="Q344" s="18">
        <v>0</v>
      </c>
      <c r="R344" s="18">
        <v>0</v>
      </c>
      <c r="S344" s="29">
        <v>11402.473084800002</v>
      </c>
      <c r="T344" s="18">
        <v>20289.400000000001</v>
      </c>
      <c r="U344" s="18">
        <v>10782.569859333335</v>
      </c>
    </row>
    <row r="345" spans="1:21" ht="21" customHeight="1" x14ac:dyDescent="0.25">
      <c r="A345" s="14" t="s">
        <v>302</v>
      </c>
      <c r="B345" s="15" t="s">
        <v>50</v>
      </c>
      <c r="C345" s="16" t="s">
        <v>51</v>
      </c>
      <c r="D345" s="17">
        <v>7825.3562525411544</v>
      </c>
      <c r="E345" s="17">
        <v>8770.1456152078208</v>
      </c>
      <c r="F345" s="17">
        <v>8102.6400000000012</v>
      </c>
      <c r="G345" s="18">
        <v>4122.455328</v>
      </c>
      <c r="H345" s="18">
        <v>0</v>
      </c>
      <c r="I345" s="18">
        <v>0</v>
      </c>
      <c r="J345" s="18">
        <v>0</v>
      </c>
      <c r="K345" s="18">
        <v>0</v>
      </c>
      <c r="L345" s="18">
        <v>0</v>
      </c>
      <c r="M345" s="18">
        <v>0</v>
      </c>
      <c r="N345" s="18">
        <v>0</v>
      </c>
      <c r="O345" s="18">
        <v>0</v>
      </c>
      <c r="P345" s="18">
        <v>0</v>
      </c>
      <c r="Q345" s="18">
        <v>0</v>
      </c>
      <c r="R345" s="18">
        <v>0</v>
      </c>
      <c r="S345" s="29">
        <v>12379.442352000002</v>
      </c>
      <c r="T345" s="18">
        <v>20289.400000000001</v>
      </c>
      <c r="U345" s="18">
        <v>11168.581473333334</v>
      </c>
    </row>
    <row r="346" spans="1:21" ht="21" customHeight="1" x14ac:dyDescent="0.25">
      <c r="A346" s="14" t="s">
        <v>303</v>
      </c>
      <c r="B346" s="15" t="s">
        <v>50</v>
      </c>
      <c r="C346" s="16" t="s">
        <v>51</v>
      </c>
      <c r="D346" s="17">
        <v>7835.061496840849</v>
      </c>
      <c r="E346" s="17">
        <v>8771.8347155075153</v>
      </c>
      <c r="F346" s="17">
        <v>8102.6400000000012</v>
      </c>
      <c r="G346" s="18">
        <v>3978.1647360000002</v>
      </c>
      <c r="H346" s="18">
        <v>0</v>
      </c>
      <c r="I346" s="18">
        <v>0</v>
      </c>
      <c r="J346" s="18">
        <v>0</v>
      </c>
      <c r="K346" s="18">
        <v>0</v>
      </c>
      <c r="L346" s="18">
        <v>0</v>
      </c>
      <c r="M346" s="18">
        <v>0</v>
      </c>
      <c r="N346" s="18">
        <v>0</v>
      </c>
      <c r="O346" s="18">
        <v>0</v>
      </c>
      <c r="P346" s="18">
        <v>0</v>
      </c>
      <c r="Q346" s="18">
        <v>0</v>
      </c>
      <c r="R346" s="18">
        <v>0</v>
      </c>
      <c r="S346" s="29">
        <v>12283.248624000003</v>
      </c>
      <c r="T346" s="18">
        <v>20289.400000000001</v>
      </c>
      <c r="U346" s="18">
        <v>11148.541113333335</v>
      </c>
    </row>
    <row r="347" spans="1:21" ht="21" customHeight="1" x14ac:dyDescent="0.25">
      <c r="A347" s="14" t="s">
        <v>304</v>
      </c>
      <c r="B347" s="15" t="s">
        <v>50</v>
      </c>
      <c r="C347" s="16" t="s">
        <v>80</v>
      </c>
      <c r="D347" s="17">
        <v>40993.683500147505</v>
      </c>
      <c r="E347" s="17">
        <v>45915.994747647506</v>
      </c>
      <c r="F347" s="17">
        <v>51842.016660000001</v>
      </c>
      <c r="G347" s="18">
        <v>7482.6007200000013</v>
      </c>
      <c r="H347" s="18">
        <v>0</v>
      </c>
      <c r="I347" s="18">
        <v>0</v>
      </c>
      <c r="J347" s="18">
        <v>0</v>
      </c>
      <c r="K347" s="18">
        <v>0</v>
      </c>
      <c r="L347" s="18">
        <v>0</v>
      </c>
      <c r="M347" s="18">
        <v>0</v>
      </c>
      <c r="N347" s="18">
        <v>0</v>
      </c>
      <c r="O347" s="18">
        <v>0</v>
      </c>
      <c r="P347" s="18">
        <v>0</v>
      </c>
      <c r="Q347" s="18">
        <v>0</v>
      </c>
      <c r="R347" s="18">
        <v>0</v>
      </c>
      <c r="S347" s="29">
        <v>80866.874970000004</v>
      </c>
      <c r="T347" s="18">
        <v>20289.400000000001</v>
      </c>
      <c r="U347" s="18">
        <v>60895.256300833338</v>
      </c>
    </row>
    <row r="348" spans="1:21" ht="21" customHeight="1" x14ac:dyDescent="0.25">
      <c r="A348" s="14" t="s">
        <v>445</v>
      </c>
      <c r="B348" s="15" t="s">
        <v>375</v>
      </c>
      <c r="C348" s="16" t="s">
        <v>61</v>
      </c>
      <c r="D348" s="17">
        <v>12177.60078446445</v>
      </c>
      <c r="E348" s="17">
        <v>13840.374353723011</v>
      </c>
      <c r="F348" s="17">
        <v>13924.969636465699</v>
      </c>
      <c r="G348" s="18">
        <v>15549.412729224972</v>
      </c>
      <c r="H348" s="18">
        <v>6644.04</v>
      </c>
      <c r="I348" s="18">
        <v>16586.040244506636</v>
      </c>
      <c r="J348" s="18">
        <v>1772.4780900000001</v>
      </c>
      <c r="K348" s="18">
        <v>1727.7125254694415</v>
      </c>
      <c r="L348" s="18">
        <v>3109.8825458449946</v>
      </c>
      <c r="M348" s="18">
        <v>468.07</v>
      </c>
      <c r="N348" s="18">
        <v>8638.5626273472062</v>
      </c>
      <c r="O348" s="18">
        <v>2040.05</v>
      </c>
      <c r="P348" s="18">
        <v>873.01</v>
      </c>
      <c r="Q348" s="18">
        <v>600.01</v>
      </c>
      <c r="R348" s="18">
        <v>1727.7125254694415</v>
      </c>
      <c r="S348" s="29">
        <v>22460.262831102737</v>
      </c>
      <c r="T348" s="18">
        <v>20289.400000000001</v>
      </c>
      <c r="U348" s="18">
        <v>22465.523313046153</v>
      </c>
    </row>
    <row r="349" spans="1:21" ht="21" customHeight="1" x14ac:dyDescent="0.25">
      <c r="A349" s="14" t="s">
        <v>446</v>
      </c>
      <c r="B349" s="15" t="s">
        <v>375</v>
      </c>
      <c r="C349" s="16" t="s">
        <v>61</v>
      </c>
      <c r="D349" s="17">
        <v>11541.07287251643</v>
      </c>
      <c r="E349" s="17">
        <v>13083.47805218036</v>
      </c>
      <c r="F349" s="17">
        <v>13078.244709480048</v>
      </c>
      <c r="G349" s="18">
        <v>14279.325338746496</v>
      </c>
      <c r="H349" s="18">
        <v>6644.04</v>
      </c>
      <c r="I349" s="18">
        <v>15231.280361329595</v>
      </c>
      <c r="J349" s="18">
        <v>1772.4780900000001</v>
      </c>
      <c r="K349" s="18">
        <v>1586.5917043051661</v>
      </c>
      <c r="L349" s="18">
        <v>2855.8650677492988</v>
      </c>
      <c r="M349" s="18">
        <v>468.07</v>
      </c>
      <c r="N349" s="18">
        <v>7932.9585215258303</v>
      </c>
      <c r="O349" s="18">
        <v>2040.05</v>
      </c>
      <c r="P349" s="18">
        <v>873.01</v>
      </c>
      <c r="Q349" s="18">
        <v>600.01</v>
      </c>
      <c r="R349" s="18">
        <v>1586.5917043051661</v>
      </c>
      <c r="S349" s="29">
        <v>20625.692155967161</v>
      </c>
      <c r="T349" s="18">
        <v>20289.400000000001</v>
      </c>
      <c r="U349" s="18">
        <v>21143.69162147411</v>
      </c>
    </row>
    <row r="350" spans="1:21" ht="21" customHeight="1" x14ac:dyDescent="0.25">
      <c r="A350" s="14" t="s">
        <v>447</v>
      </c>
      <c r="B350" s="15" t="s">
        <v>375</v>
      </c>
      <c r="C350" s="16" t="s">
        <v>61</v>
      </c>
      <c r="D350" s="17">
        <v>11140.771749132851</v>
      </c>
      <c r="E350" s="17">
        <v>12606.769729133484</v>
      </c>
      <c r="F350" s="17">
        <v>12551.709449806407</v>
      </c>
      <c r="G350" s="18">
        <v>13489.522449236034</v>
      </c>
      <c r="H350" s="18">
        <v>6644.04</v>
      </c>
      <c r="I350" s="18">
        <v>14388.823945851769</v>
      </c>
      <c r="J350" s="18">
        <v>1772.4780900000001</v>
      </c>
      <c r="K350" s="18">
        <v>1498.8358276928925</v>
      </c>
      <c r="L350" s="18">
        <v>2697.9044898472066</v>
      </c>
      <c r="M350" s="18">
        <v>468.07</v>
      </c>
      <c r="N350" s="18">
        <v>7494.179138464463</v>
      </c>
      <c r="O350" s="18">
        <v>2040.05</v>
      </c>
      <c r="P350" s="18">
        <v>873.01</v>
      </c>
      <c r="Q350" s="18">
        <v>600.01</v>
      </c>
      <c r="R350" s="18">
        <v>1498.8358276928925</v>
      </c>
      <c r="S350" s="29">
        <v>19484.865760007604</v>
      </c>
      <c r="T350" s="18">
        <v>20289.400000000001</v>
      </c>
      <c r="U350" s="18">
        <v>20321.711577205813</v>
      </c>
    </row>
    <row r="351" spans="1:21" ht="21" customHeight="1" x14ac:dyDescent="0.25">
      <c r="A351" s="14" t="s">
        <v>305</v>
      </c>
      <c r="B351" s="15" t="s">
        <v>50</v>
      </c>
      <c r="C351" s="16" t="s">
        <v>51</v>
      </c>
      <c r="D351" s="17">
        <v>9978.6073004478458</v>
      </c>
      <c r="E351" s="17">
        <v>11214.762780447845</v>
      </c>
      <c r="F351" s="17">
        <v>10432.52</v>
      </c>
      <c r="G351" s="18">
        <v>5063.9846400000006</v>
      </c>
      <c r="H351" s="18">
        <v>0</v>
      </c>
      <c r="I351" s="18">
        <v>0</v>
      </c>
      <c r="J351" s="18">
        <v>0</v>
      </c>
      <c r="K351" s="18">
        <v>0</v>
      </c>
      <c r="L351" s="18">
        <v>0</v>
      </c>
      <c r="M351" s="18">
        <v>0</v>
      </c>
      <c r="N351" s="18">
        <v>0</v>
      </c>
      <c r="O351" s="18">
        <v>0</v>
      </c>
      <c r="P351" s="18">
        <v>0</v>
      </c>
      <c r="Q351" s="18">
        <v>0</v>
      </c>
      <c r="R351" s="18">
        <v>0</v>
      </c>
      <c r="S351" s="29">
        <v>16678.565759999998</v>
      </c>
      <c r="T351" s="18">
        <v>20289.400000000001</v>
      </c>
      <c r="U351" s="18">
        <v>13935.182533333333</v>
      </c>
    </row>
    <row r="352" spans="1:21" ht="21" customHeight="1" x14ac:dyDescent="0.25">
      <c r="A352" s="14" t="s">
        <v>306</v>
      </c>
      <c r="B352" s="15" t="s">
        <v>50</v>
      </c>
      <c r="C352" s="16" t="s">
        <v>51</v>
      </c>
      <c r="D352" s="17">
        <v>9112.6792053806712</v>
      </c>
      <c r="E352" s="17">
        <v>10206.896480047337</v>
      </c>
      <c r="F352" s="17">
        <v>9402.2000000000007</v>
      </c>
      <c r="G352" s="18">
        <v>4304.3869439999989</v>
      </c>
      <c r="H352" s="18">
        <v>0</v>
      </c>
      <c r="I352" s="18">
        <v>0</v>
      </c>
      <c r="J352" s="18">
        <v>0</v>
      </c>
      <c r="K352" s="18">
        <v>0</v>
      </c>
      <c r="L352" s="18">
        <v>0</v>
      </c>
      <c r="M352" s="18">
        <v>0</v>
      </c>
      <c r="N352" s="18">
        <v>0</v>
      </c>
      <c r="O352" s="18">
        <v>0</v>
      </c>
      <c r="P352" s="18">
        <v>0</v>
      </c>
      <c r="Q352" s="18">
        <v>0</v>
      </c>
      <c r="R352" s="18">
        <v>0</v>
      </c>
      <c r="S352" s="29">
        <v>14626.687296</v>
      </c>
      <c r="T352" s="18">
        <v>20289.400000000001</v>
      </c>
      <c r="U352" s="18">
        <v>12670.572853333333</v>
      </c>
    </row>
    <row r="353" spans="1:21" ht="21" customHeight="1" x14ac:dyDescent="0.25">
      <c r="A353" s="14" t="s">
        <v>307</v>
      </c>
      <c r="B353" s="15" t="s">
        <v>50</v>
      </c>
      <c r="C353" s="16" t="s">
        <v>51</v>
      </c>
      <c r="D353" s="17">
        <v>8209.7711103134952</v>
      </c>
      <c r="E353" s="17">
        <v>9168.0101796468298</v>
      </c>
      <c r="F353" s="17">
        <v>8448.2000000000025</v>
      </c>
      <c r="G353" s="18">
        <v>3544.7892480000005</v>
      </c>
      <c r="H353" s="18">
        <v>0</v>
      </c>
      <c r="I353" s="18">
        <v>0</v>
      </c>
      <c r="J353" s="18">
        <v>0</v>
      </c>
      <c r="K353" s="18">
        <v>0</v>
      </c>
      <c r="L353" s="18">
        <v>0</v>
      </c>
      <c r="M353" s="18">
        <v>0</v>
      </c>
      <c r="N353" s="18">
        <v>0</v>
      </c>
      <c r="O353" s="18">
        <v>0</v>
      </c>
      <c r="P353" s="18">
        <v>0</v>
      </c>
      <c r="Q353" s="18">
        <v>0</v>
      </c>
      <c r="R353" s="18">
        <v>0</v>
      </c>
      <c r="S353" s="29">
        <v>12689.288832000004</v>
      </c>
      <c r="T353" s="18">
        <v>20289.400000000001</v>
      </c>
      <c r="U353" s="18">
        <v>11491.823173333336</v>
      </c>
    </row>
    <row r="354" spans="1:21" ht="21" customHeight="1" x14ac:dyDescent="0.25">
      <c r="A354" s="14" t="s">
        <v>308</v>
      </c>
      <c r="B354" s="15" t="s">
        <v>50</v>
      </c>
      <c r="C354" s="16" t="s">
        <v>80</v>
      </c>
      <c r="D354" s="17">
        <v>30012.197161603013</v>
      </c>
      <c r="E354" s="17">
        <v>33456.043153478015</v>
      </c>
      <c r="F354" s="17">
        <v>35937.477135000001</v>
      </c>
      <c r="G354" s="18">
        <v>5096.8008</v>
      </c>
      <c r="H354" s="18">
        <v>0</v>
      </c>
      <c r="I354" s="18">
        <v>0</v>
      </c>
      <c r="J354" s="18">
        <v>0</v>
      </c>
      <c r="K354" s="18">
        <v>0</v>
      </c>
      <c r="L354" s="18">
        <v>0</v>
      </c>
      <c r="M354" s="18">
        <v>0</v>
      </c>
      <c r="N354" s="18">
        <v>0</v>
      </c>
      <c r="O354" s="18">
        <v>0</v>
      </c>
      <c r="P354" s="18">
        <v>0</v>
      </c>
      <c r="Q354" s="18">
        <v>0</v>
      </c>
      <c r="R354" s="18">
        <v>0</v>
      </c>
      <c r="S354" s="29">
        <v>54805.061902499998</v>
      </c>
      <c r="T354" s="18">
        <v>20289.400000000001</v>
      </c>
      <c r="U354" s="18">
        <v>42620.08236020834</v>
      </c>
    </row>
    <row r="355" spans="1:21" ht="21" customHeight="1" x14ac:dyDescent="0.25">
      <c r="A355" s="14" t="s">
        <v>309</v>
      </c>
      <c r="B355" s="15" t="s">
        <v>50</v>
      </c>
      <c r="C355" s="16" t="s">
        <v>80</v>
      </c>
      <c r="D355" s="17">
        <v>25865.22970548529</v>
      </c>
      <c r="E355" s="17">
        <v>28830.046958235289</v>
      </c>
      <c r="F355" s="17">
        <v>30469.836909999998</v>
      </c>
      <c r="G355" s="18">
        <v>4608.9641519999996</v>
      </c>
      <c r="H355" s="18">
        <v>0</v>
      </c>
      <c r="I355" s="18">
        <v>0</v>
      </c>
      <c r="J355" s="18">
        <v>0</v>
      </c>
      <c r="K355" s="18">
        <v>0</v>
      </c>
      <c r="L355" s="18">
        <v>0</v>
      </c>
      <c r="M355" s="18">
        <v>0</v>
      </c>
      <c r="N355" s="18">
        <v>0</v>
      </c>
      <c r="O355" s="18">
        <v>0</v>
      </c>
      <c r="P355" s="18">
        <v>0</v>
      </c>
      <c r="Q355" s="18">
        <v>0</v>
      </c>
      <c r="R355" s="18">
        <v>0</v>
      </c>
      <c r="S355" s="29">
        <v>46266.477032999996</v>
      </c>
      <c r="T355" s="18">
        <v>20289.400000000001</v>
      </c>
      <c r="U355" s="18">
        <v>36400.240342083329</v>
      </c>
    </row>
    <row r="356" spans="1:21" ht="21" customHeight="1" x14ac:dyDescent="0.25">
      <c r="A356" s="14" t="s">
        <v>310</v>
      </c>
      <c r="B356" s="15" t="s">
        <v>50</v>
      </c>
      <c r="C356" s="16" t="s">
        <v>128</v>
      </c>
      <c r="D356" s="17">
        <v>46443.191487145858</v>
      </c>
      <c r="E356" s="17">
        <v>52007.766932562525</v>
      </c>
      <c r="F356" s="17">
        <v>59627.04363</v>
      </c>
      <c r="G356" s="18">
        <v>7482.5856000000013</v>
      </c>
      <c r="H356" s="18">
        <v>0</v>
      </c>
      <c r="I356" s="18">
        <v>0</v>
      </c>
      <c r="J356" s="18">
        <v>0</v>
      </c>
      <c r="K356" s="18">
        <v>0</v>
      </c>
      <c r="L356" s="18">
        <v>0</v>
      </c>
      <c r="M356" s="18">
        <v>0</v>
      </c>
      <c r="N356" s="18">
        <v>0</v>
      </c>
      <c r="O356" s="18">
        <v>0</v>
      </c>
      <c r="P356" s="18">
        <v>0</v>
      </c>
      <c r="Q356" s="18">
        <v>0</v>
      </c>
      <c r="R356" s="18">
        <v>0</v>
      </c>
      <c r="S356" s="29">
        <v>92544.405345000006</v>
      </c>
      <c r="T356" s="18">
        <v>20289.400000000001</v>
      </c>
      <c r="U356" s="18">
        <v>69653.409542083333</v>
      </c>
    </row>
    <row r="357" spans="1:21" ht="21" customHeight="1" x14ac:dyDescent="0.25">
      <c r="A357" s="14" t="s">
        <v>311</v>
      </c>
      <c r="B357" s="15" t="s">
        <v>50</v>
      </c>
      <c r="C357" s="16" t="s">
        <v>128</v>
      </c>
      <c r="D357" s="17">
        <v>43609.377288455857</v>
      </c>
      <c r="E357" s="17">
        <v>48773.385062205853</v>
      </c>
      <c r="F357" s="17">
        <v>55369.550669999997</v>
      </c>
      <c r="G357" s="18">
        <v>7238.1859199999999</v>
      </c>
      <c r="H357" s="18">
        <v>0</v>
      </c>
      <c r="I357" s="18">
        <v>0</v>
      </c>
      <c r="J357" s="18">
        <v>0</v>
      </c>
      <c r="K357" s="18">
        <v>0</v>
      </c>
      <c r="L357" s="18">
        <v>0</v>
      </c>
      <c r="M357" s="18">
        <v>0</v>
      </c>
      <c r="N357" s="18">
        <v>0</v>
      </c>
      <c r="O357" s="18">
        <v>0</v>
      </c>
      <c r="P357" s="18">
        <v>0</v>
      </c>
      <c r="Q357" s="18">
        <v>0</v>
      </c>
      <c r="R357" s="18">
        <v>0</v>
      </c>
      <c r="S357" s="29">
        <v>85345.293284999992</v>
      </c>
      <c r="T357" s="18">
        <v>20289.400000000001</v>
      </c>
      <c r="U357" s="18">
        <v>64775.623937083328</v>
      </c>
    </row>
    <row r="358" spans="1:21" ht="21" customHeight="1" x14ac:dyDescent="0.25">
      <c r="A358" s="14" t="s">
        <v>312</v>
      </c>
      <c r="B358" s="15" t="s">
        <v>50</v>
      </c>
      <c r="C358" s="16" t="s">
        <v>128</v>
      </c>
      <c r="D358" s="17">
        <v>38478.377999621225</v>
      </c>
      <c r="E358" s="17">
        <v>43052.597042954556</v>
      </c>
      <c r="F358" s="17">
        <v>48151.665240000002</v>
      </c>
      <c r="G358" s="18">
        <v>6809.3222400000022</v>
      </c>
      <c r="H358" s="18">
        <v>0</v>
      </c>
      <c r="I358" s="18">
        <v>0</v>
      </c>
      <c r="J358" s="18">
        <v>0</v>
      </c>
      <c r="K358" s="18">
        <v>0</v>
      </c>
      <c r="L358" s="18">
        <v>0</v>
      </c>
      <c r="M358" s="18">
        <v>0</v>
      </c>
      <c r="N358" s="18">
        <v>0</v>
      </c>
      <c r="O358" s="18">
        <v>0</v>
      </c>
      <c r="P358" s="18">
        <v>0</v>
      </c>
      <c r="Q358" s="18">
        <v>0</v>
      </c>
      <c r="R358" s="18">
        <v>0</v>
      </c>
      <c r="S358" s="29">
        <v>74769.158519999997</v>
      </c>
      <c r="T358" s="18">
        <v>20289.400000000001</v>
      </c>
      <c r="U358" s="18">
        <v>56640.655303333333</v>
      </c>
    </row>
    <row r="359" spans="1:21" ht="21" customHeight="1" x14ac:dyDescent="0.25">
      <c r="A359" s="14" t="s">
        <v>313</v>
      </c>
      <c r="B359" s="15" t="s">
        <v>50</v>
      </c>
      <c r="C359" s="16" t="s">
        <v>128</v>
      </c>
      <c r="D359" s="17">
        <v>52036.062414344953</v>
      </c>
      <c r="E359" s="17">
        <v>58264.31108101162</v>
      </c>
      <c r="F359" s="17">
        <v>67501.399999999994</v>
      </c>
      <c r="G359" s="18">
        <v>8470.746000000001</v>
      </c>
      <c r="H359" s="18">
        <v>0</v>
      </c>
      <c r="I359" s="18">
        <v>0</v>
      </c>
      <c r="J359" s="18">
        <v>0</v>
      </c>
      <c r="K359" s="18">
        <v>0</v>
      </c>
      <c r="L359" s="18">
        <v>0</v>
      </c>
      <c r="M359" s="18">
        <v>0</v>
      </c>
      <c r="N359" s="18">
        <v>0</v>
      </c>
      <c r="O359" s="18">
        <v>0</v>
      </c>
      <c r="P359" s="18">
        <v>0</v>
      </c>
      <c r="Q359" s="18">
        <v>0</v>
      </c>
      <c r="R359" s="18">
        <v>0</v>
      </c>
      <c r="S359" s="29">
        <v>104271.83400000002</v>
      </c>
      <c r="T359" s="18">
        <v>20289.400000000001</v>
      </c>
      <c r="U359" s="18">
        <v>78587.398333333331</v>
      </c>
    </row>
    <row r="360" spans="1:21" ht="21" customHeight="1" x14ac:dyDescent="0.25">
      <c r="A360" s="14" t="s">
        <v>314</v>
      </c>
      <c r="B360" s="15" t="s">
        <v>50</v>
      </c>
      <c r="C360" s="16" t="s">
        <v>51</v>
      </c>
      <c r="D360" s="17">
        <v>16117.048346975169</v>
      </c>
      <c r="E360" s="17">
        <v>18076.558023933503</v>
      </c>
      <c r="F360" s="17">
        <v>18070.948776999998</v>
      </c>
      <c r="G360" s="18">
        <v>5525.8773120000005</v>
      </c>
      <c r="H360" s="18">
        <v>0</v>
      </c>
      <c r="I360" s="18">
        <v>0</v>
      </c>
      <c r="J360" s="18">
        <v>0</v>
      </c>
      <c r="K360" s="18">
        <v>0</v>
      </c>
      <c r="L360" s="18">
        <v>0</v>
      </c>
      <c r="M360" s="18">
        <v>0</v>
      </c>
      <c r="N360" s="18">
        <v>0</v>
      </c>
      <c r="O360" s="18">
        <v>0</v>
      </c>
      <c r="P360" s="18">
        <v>0</v>
      </c>
      <c r="Q360" s="18">
        <v>0</v>
      </c>
      <c r="R360" s="18">
        <v>0</v>
      </c>
      <c r="S360" s="29">
        <v>28480.366123499996</v>
      </c>
      <c r="T360" s="18">
        <v>20289.400000000001</v>
      </c>
      <c r="U360" s="18">
        <v>22595.585729958329</v>
      </c>
    </row>
    <row r="361" spans="1:21" ht="21" customHeight="1" x14ac:dyDescent="0.25">
      <c r="A361" s="14" t="s">
        <v>315</v>
      </c>
      <c r="B361" s="15" t="s">
        <v>50</v>
      </c>
      <c r="C361" s="16" t="s">
        <v>51</v>
      </c>
      <c r="D361" s="17">
        <v>15262.784246214514</v>
      </c>
      <c r="E361" s="17">
        <v>17093.081728081183</v>
      </c>
      <c r="F361" s="17">
        <v>16937.421999999999</v>
      </c>
      <c r="G361" s="18">
        <v>4996.8596736000009</v>
      </c>
      <c r="H361" s="18">
        <v>0</v>
      </c>
      <c r="I361" s="18">
        <v>0</v>
      </c>
      <c r="J361" s="18">
        <v>0</v>
      </c>
      <c r="K361" s="18">
        <v>0</v>
      </c>
      <c r="L361" s="18">
        <v>0</v>
      </c>
      <c r="M361" s="18">
        <v>0</v>
      </c>
      <c r="N361" s="18">
        <v>0</v>
      </c>
      <c r="O361" s="18">
        <v>0</v>
      </c>
      <c r="P361" s="18">
        <v>0</v>
      </c>
      <c r="Q361" s="18">
        <v>0</v>
      </c>
      <c r="R361" s="18">
        <v>0</v>
      </c>
      <c r="S361" s="29">
        <v>26416.449782399995</v>
      </c>
      <c r="T361" s="18">
        <v>20289.400000000001</v>
      </c>
      <c r="U361" s="18">
        <v>21245.981121333331</v>
      </c>
    </row>
    <row r="362" spans="1:21" ht="21" customHeight="1" x14ac:dyDescent="0.25">
      <c r="A362" s="14" t="s">
        <v>316</v>
      </c>
      <c r="B362" s="15" t="s">
        <v>50</v>
      </c>
      <c r="C362" s="16" t="s">
        <v>128</v>
      </c>
      <c r="D362" s="17">
        <v>46380.951188199302</v>
      </c>
      <c r="E362" s="17">
        <v>51996.934633615965</v>
      </c>
      <c r="F362" s="17">
        <v>59627.04363</v>
      </c>
      <c r="G362" s="18">
        <v>8407.9296000000013</v>
      </c>
      <c r="H362" s="18">
        <v>0</v>
      </c>
      <c r="I362" s="18">
        <v>0</v>
      </c>
      <c r="J362" s="18">
        <v>0</v>
      </c>
      <c r="K362" s="18">
        <v>0</v>
      </c>
      <c r="L362" s="18">
        <v>0</v>
      </c>
      <c r="M362" s="18">
        <v>0</v>
      </c>
      <c r="N362" s="18">
        <v>0</v>
      </c>
      <c r="O362" s="18">
        <v>0</v>
      </c>
      <c r="P362" s="18">
        <v>0</v>
      </c>
      <c r="Q362" s="18">
        <v>0</v>
      </c>
      <c r="R362" s="18">
        <v>0</v>
      </c>
      <c r="S362" s="29">
        <v>93161.301345</v>
      </c>
      <c r="T362" s="18">
        <v>20289.400000000001</v>
      </c>
      <c r="U362" s="18">
        <v>69781.929542083337</v>
      </c>
    </row>
    <row r="363" spans="1:21" ht="21" customHeight="1" x14ac:dyDescent="0.25">
      <c r="A363" s="14" t="s">
        <v>448</v>
      </c>
      <c r="B363" s="15" t="s">
        <v>375</v>
      </c>
      <c r="C363" s="16" t="s">
        <v>61</v>
      </c>
      <c r="D363" s="17">
        <v>14590.66666900201</v>
      </c>
      <c r="E363" s="17">
        <v>16696.651142523355</v>
      </c>
      <c r="F363" s="17">
        <v>17249.380798536491</v>
      </c>
      <c r="G363" s="18">
        <v>20536.02947233116</v>
      </c>
      <c r="H363" s="18">
        <v>6644.04</v>
      </c>
      <c r="I363" s="18">
        <v>21905.098103819906</v>
      </c>
      <c r="J363" s="18">
        <v>1772.4780900000001</v>
      </c>
      <c r="K363" s="18">
        <v>2281.7810524812403</v>
      </c>
      <c r="L363" s="18">
        <v>4107.2058944662322</v>
      </c>
      <c r="M363" s="18">
        <v>0</v>
      </c>
      <c r="N363" s="18">
        <v>11408.905262406201</v>
      </c>
      <c r="O363" s="18">
        <v>2040.05</v>
      </c>
      <c r="P363" s="18">
        <v>873.01</v>
      </c>
      <c r="Q363" s="18">
        <v>600.01</v>
      </c>
      <c r="R363" s="18">
        <v>2281.7810524812403</v>
      </c>
      <c r="S363" s="29">
        <v>29663.153682256121</v>
      </c>
      <c r="T363" s="18">
        <v>20289.400000000001</v>
      </c>
      <c r="U363" s="18">
        <v>27616.292682723335</v>
      </c>
    </row>
    <row r="364" spans="1:21" ht="21" customHeight="1" x14ac:dyDescent="0.25">
      <c r="A364" s="14" t="s">
        <v>317</v>
      </c>
      <c r="B364" s="15" t="s">
        <v>50</v>
      </c>
      <c r="C364" s="16" t="s">
        <v>51</v>
      </c>
      <c r="D364" s="17">
        <v>19976.291298966906</v>
      </c>
      <c r="E364" s="17">
        <v>22410.838187050238</v>
      </c>
      <c r="F364" s="17">
        <v>23038.269209999999</v>
      </c>
      <c r="G364" s="18">
        <v>6280.205688</v>
      </c>
      <c r="H364" s="18">
        <v>0</v>
      </c>
      <c r="I364" s="18">
        <v>0</v>
      </c>
      <c r="J364" s="18">
        <v>0</v>
      </c>
      <c r="K364" s="18">
        <v>0</v>
      </c>
      <c r="L364" s="18">
        <v>0</v>
      </c>
      <c r="M364" s="18">
        <v>0</v>
      </c>
      <c r="N364" s="18">
        <v>0</v>
      </c>
      <c r="O364" s="18">
        <v>0</v>
      </c>
      <c r="P364" s="18">
        <v>0</v>
      </c>
      <c r="Q364" s="18">
        <v>0</v>
      </c>
      <c r="R364" s="18">
        <v>0</v>
      </c>
      <c r="S364" s="29">
        <v>36408.342656999994</v>
      </c>
      <c r="T364" s="18">
        <v>20289.400000000001</v>
      </c>
      <c r="U364" s="18">
        <v>28286.431572083337</v>
      </c>
    </row>
    <row r="365" spans="1:21" ht="21" customHeight="1" x14ac:dyDescent="0.25">
      <c r="A365" s="14" t="s">
        <v>318</v>
      </c>
      <c r="B365" s="15" t="s">
        <v>50</v>
      </c>
      <c r="C365" s="16" t="s">
        <v>51</v>
      </c>
      <c r="D365" s="17">
        <v>15890.851249659574</v>
      </c>
      <c r="E365" s="17">
        <v>17852.928001992907</v>
      </c>
      <c r="F365" s="17">
        <v>17826.72596</v>
      </c>
      <c r="G365" s="18">
        <v>5881.4176320000006</v>
      </c>
      <c r="H365" s="18">
        <v>0</v>
      </c>
      <c r="I365" s="18">
        <v>0</v>
      </c>
      <c r="J365" s="18">
        <v>0</v>
      </c>
      <c r="K365" s="18">
        <v>0</v>
      </c>
      <c r="L365" s="18">
        <v>0</v>
      </c>
      <c r="M365" s="18">
        <v>0</v>
      </c>
      <c r="N365" s="18">
        <v>0</v>
      </c>
      <c r="O365" s="18">
        <v>0</v>
      </c>
      <c r="P365" s="18">
        <v>0</v>
      </c>
      <c r="Q365" s="18">
        <v>0</v>
      </c>
      <c r="R365" s="18">
        <v>0</v>
      </c>
      <c r="S365" s="29">
        <v>28422.791028</v>
      </c>
      <c r="T365" s="18">
        <v>20289.400000000001</v>
      </c>
      <c r="U365" s="18">
        <v>22376.193348333338</v>
      </c>
    </row>
    <row r="366" spans="1:21" ht="21" customHeight="1" x14ac:dyDescent="0.25">
      <c r="A366" s="14" t="s">
        <v>319</v>
      </c>
      <c r="B366" s="15" t="s">
        <v>50</v>
      </c>
      <c r="C366" s="16" t="s">
        <v>51</v>
      </c>
      <c r="D366" s="17">
        <v>12344.354719528877</v>
      </c>
      <c r="E366" s="17">
        <v>13867.197992195544</v>
      </c>
      <c r="F366" s="17">
        <v>13356</v>
      </c>
      <c r="G366" s="18">
        <v>5293.1278079999993</v>
      </c>
      <c r="H366" s="18">
        <v>0</v>
      </c>
      <c r="I366" s="18">
        <v>0</v>
      </c>
      <c r="J366" s="18">
        <v>0</v>
      </c>
      <c r="K366" s="18">
        <v>0</v>
      </c>
      <c r="L366" s="18">
        <v>0</v>
      </c>
      <c r="M366" s="18">
        <v>0</v>
      </c>
      <c r="N366" s="18">
        <v>0</v>
      </c>
      <c r="O366" s="18">
        <v>0</v>
      </c>
      <c r="P366" s="18">
        <v>0</v>
      </c>
      <c r="Q366" s="18">
        <v>0</v>
      </c>
      <c r="R366" s="18">
        <v>0</v>
      </c>
      <c r="S366" s="29">
        <v>21129.829272000003</v>
      </c>
      <c r="T366" s="18">
        <v>20289.400000000001</v>
      </c>
      <c r="U366" s="18">
        <v>17248.696423333331</v>
      </c>
    </row>
    <row r="367" spans="1:21" ht="21" customHeight="1" x14ac:dyDescent="0.25">
      <c r="A367" s="14" t="s">
        <v>320</v>
      </c>
      <c r="B367" s="15" t="s">
        <v>50</v>
      </c>
      <c r="C367" s="16" t="s">
        <v>51</v>
      </c>
      <c r="D367" s="17">
        <v>9274.2154755890406</v>
      </c>
      <c r="E367" s="17">
        <v>10401.839914922373</v>
      </c>
      <c r="F367" s="17">
        <v>9616.3200000000015</v>
      </c>
      <c r="G367" s="18">
        <v>4629.1438079999998</v>
      </c>
      <c r="H367" s="18">
        <v>0</v>
      </c>
      <c r="I367" s="18">
        <v>0</v>
      </c>
      <c r="J367" s="18">
        <v>0</v>
      </c>
      <c r="K367" s="18">
        <v>0</v>
      </c>
      <c r="L367" s="18">
        <v>0</v>
      </c>
      <c r="M367" s="18">
        <v>0</v>
      </c>
      <c r="N367" s="18">
        <v>0</v>
      </c>
      <c r="O367" s="18">
        <v>0</v>
      </c>
      <c r="P367" s="18">
        <v>0</v>
      </c>
      <c r="Q367" s="18">
        <v>0</v>
      </c>
      <c r="R367" s="18">
        <v>0</v>
      </c>
      <c r="S367" s="29">
        <v>15077.653272000001</v>
      </c>
      <c r="T367" s="18">
        <v>20289.400000000001</v>
      </c>
      <c r="U367" s="18">
        <v>12949.336423333334</v>
      </c>
    </row>
    <row r="368" spans="1:21" ht="21" customHeight="1" x14ac:dyDescent="0.25">
      <c r="A368" s="14" t="s">
        <v>321</v>
      </c>
      <c r="B368" s="15" t="s">
        <v>50</v>
      </c>
      <c r="C368" s="16" t="s">
        <v>51</v>
      </c>
      <c r="D368" s="17">
        <v>8374.4599280301354</v>
      </c>
      <c r="E368" s="17">
        <v>9381.8387350968023</v>
      </c>
      <c r="F368" s="17">
        <v>8654.6880000000019</v>
      </c>
      <c r="G368" s="18">
        <v>4166.2294271999999</v>
      </c>
      <c r="H368" s="18">
        <v>0</v>
      </c>
      <c r="I368" s="18">
        <v>0</v>
      </c>
      <c r="J368" s="18">
        <v>0</v>
      </c>
      <c r="K368" s="18">
        <v>0</v>
      </c>
      <c r="L368" s="18">
        <v>0</v>
      </c>
      <c r="M368" s="18">
        <v>0</v>
      </c>
      <c r="N368" s="18">
        <v>0</v>
      </c>
      <c r="O368" s="18">
        <v>0</v>
      </c>
      <c r="P368" s="18">
        <v>0</v>
      </c>
      <c r="Q368" s="18">
        <v>0</v>
      </c>
      <c r="R368" s="18">
        <v>0</v>
      </c>
      <c r="S368" s="29">
        <v>13326.595684800001</v>
      </c>
      <c r="T368" s="18">
        <v>20289.400000000001</v>
      </c>
      <c r="U368" s="18">
        <v>11803.206759333336</v>
      </c>
    </row>
    <row r="369" spans="1:21" ht="21" customHeight="1" x14ac:dyDescent="0.25">
      <c r="A369" s="14" t="s">
        <v>322</v>
      </c>
      <c r="B369" s="15" t="s">
        <v>50</v>
      </c>
      <c r="C369" s="16" t="s">
        <v>56</v>
      </c>
      <c r="D369" s="17">
        <v>23398.439344600443</v>
      </c>
      <c r="E369" s="17">
        <v>26236.166574150444</v>
      </c>
      <c r="F369" s="17">
        <v>27439.826526000001</v>
      </c>
      <c r="G369" s="18">
        <v>7055.8208783999999</v>
      </c>
      <c r="H369" s="18">
        <v>0</v>
      </c>
      <c r="I369" s="18">
        <v>0</v>
      </c>
      <c r="J369" s="18">
        <v>0</v>
      </c>
      <c r="K369" s="18">
        <v>0</v>
      </c>
      <c r="L369" s="18">
        <v>0</v>
      </c>
      <c r="M369" s="18">
        <v>0</v>
      </c>
      <c r="N369" s="18">
        <v>0</v>
      </c>
      <c r="O369" s="18">
        <v>0</v>
      </c>
      <c r="P369" s="18">
        <v>0</v>
      </c>
      <c r="Q369" s="18">
        <v>0</v>
      </c>
      <c r="R369" s="18">
        <v>0</v>
      </c>
      <c r="S369" s="29">
        <v>43256.066754600004</v>
      </c>
      <c r="T369" s="18">
        <v>20289.400000000001</v>
      </c>
      <c r="U369" s="18">
        <v>33323.267162083335</v>
      </c>
    </row>
    <row r="370" spans="1:21" ht="21" customHeight="1" x14ac:dyDescent="0.25">
      <c r="A370" s="14" t="s">
        <v>323</v>
      </c>
      <c r="B370" s="15" t="s">
        <v>50</v>
      </c>
      <c r="C370" s="16" t="s">
        <v>128</v>
      </c>
      <c r="D370" s="17">
        <v>43580.398067788825</v>
      </c>
      <c r="E370" s="17">
        <v>48728.054738205494</v>
      </c>
      <c r="F370" s="17">
        <v>55369.550670000004</v>
      </c>
      <c r="G370" s="18">
        <v>6581.9325600000002</v>
      </c>
      <c r="H370" s="18">
        <v>0</v>
      </c>
      <c r="I370" s="18">
        <v>0</v>
      </c>
      <c r="J370" s="18">
        <v>0</v>
      </c>
      <c r="K370" s="18">
        <v>0</v>
      </c>
      <c r="L370" s="18">
        <v>0</v>
      </c>
      <c r="M370" s="18">
        <v>0</v>
      </c>
      <c r="N370" s="18">
        <v>0</v>
      </c>
      <c r="O370" s="18">
        <v>0</v>
      </c>
      <c r="P370" s="18">
        <v>0</v>
      </c>
      <c r="Q370" s="18">
        <v>0</v>
      </c>
      <c r="R370" s="18">
        <v>0</v>
      </c>
      <c r="S370" s="29">
        <v>85273.380045000013</v>
      </c>
      <c r="T370" s="18">
        <v>20289.400000000001</v>
      </c>
      <c r="U370" s="18">
        <v>64714.943387083338</v>
      </c>
    </row>
    <row r="371" spans="1:21" ht="21" customHeight="1" x14ac:dyDescent="0.25">
      <c r="A371" s="14" t="s">
        <v>324</v>
      </c>
      <c r="B371" s="15" t="s">
        <v>50</v>
      </c>
      <c r="C371" s="16" t="s">
        <v>51</v>
      </c>
      <c r="D371" s="17">
        <v>7443.9643804712332</v>
      </c>
      <c r="E371" s="17">
        <v>8331.0967219378999</v>
      </c>
      <c r="F371" s="17">
        <v>7693.0560000000023</v>
      </c>
      <c r="G371" s="18">
        <v>3703.3150464000005</v>
      </c>
      <c r="H371" s="18">
        <v>0</v>
      </c>
      <c r="I371" s="18">
        <v>0</v>
      </c>
      <c r="J371" s="18">
        <v>0</v>
      </c>
      <c r="K371" s="18">
        <v>0</v>
      </c>
      <c r="L371" s="18">
        <v>0</v>
      </c>
      <c r="M371" s="18">
        <v>0</v>
      </c>
      <c r="N371" s="18">
        <v>0</v>
      </c>
      <c r="O371" s="18">
        <v>0</v>
      </c>
      <c r="P371" s="18">
        <v>0</v>
      </c>
      <c r="Q371" s="18">
        <v>0</v>
      </c>
      <c r="R371" s="18">
        <v>0</v>
      </c>
      <c r="S371" s="29">
        <v>11575.538097600003</v>
      </c>
      <c r="T371" s="18">
        <v>20289.400000000001</v>
      </c>
      <c r="U371" s="18">
        <v>10657.077095333336</v>
      </c>
    </row>
    <row r="372" spans="1:21" ht="21" customHeight="1" x14ac:dyDescent="0.25">
      <c r="A372" s="14" t="s">
        <v>449</v>
      </c>
      <c r="B372" s="15" t="s">
        <v>375</v>
      </c>
      <c r="C372" s="16" t="s">
        <v>61</v>
      </c>
      <c r="D372" s="17">
        <v>12921.674853092263</v>
      </c>
      <c r="E372" s="17">
        <v>14729.82767677341</v>
      </c>
      <c r="F372" s="17">
        <v>14950.079353267709</v>
      </c>
      <c r="G372" s="18">
        <v>17087.077304427989</v>
      </c>
      <c r="H372" s="18">
        <v>6644.04</v>
      </c>
      <c r="I372" s="18">
        <v>18226.215791389855</v>
      </c>
      <c r="J372" s="18">
        <v>1772.4780900000001</v>
      </c>
      <c r="K372" s="18">
        <v>1898.564144936443</v>
      </c>
      <c r="L372" s="18">
        <v>3417.4154608855974</v>
      </c>
      <c r="M372" s="18">
        <v>468.07</v>
      </c>
      <c r="N372" s="18">
        <v>9492.8207246822149</v>
      </c>
      <c r="O372" s="18">
        <v>2040.05</v>
      </c>
      <c r="P372" s="18">
        <v>873.01</v>
      </c>
      <c r="Q372" s="18">
        <v>600.01</v>
      </c>
      <c r="R372" s="18">
        <v>1898.564144936443</v>
      </c>
      <c r="S372" s="29">
        <v>24681.33388417376</v>
      </c>
      <c r="T372" s="18">
        <v>20289.400000000001</v>
      </c>
      <c r="U372" s="18">
        <v>24065.833482053738</v>
      </c>
    </row>
    <row r="373" spans="1:21" ht="21" customHeight="1" x14ac:dyDescent="0.25">
      <c r="A373" s="14" t="s">
        <v>325</v>
      </c>
      <c r="B373" s="15" t="s">
        <v>50</v>
      </c>
      <c r="C373" s="16" t="s">
        <v>51</v>
      </c>
      <c r="D373" s="17">
        <v>12246.512743929223</v>
      </c>
      <c r="E373" s="17">
        <v>13846.029677929224</v>
      </c>
      <c r="F373" s="17">
        <v>13356.000000000002</v>
      </c>
      <c r="G373" s="18">
        <v>6477.7821120000008</v>
      </c>
      <c r="H373" s="18">
        <v>0</v>
      </c>
      <c r="I373" s="18">
        <v>0</v>
      </c>
      <c r="J373" s="18">
        <v>0</v>
      </c>
      <c r="K373" s="18">
        <v>0</v>
      </c>
      <c r="L373" s="18">
        <v>0</v>
      </c>
      <c r="M373" s="18">
        <v>0</v>
      </c>
      <c r="N373" s="18">
        <v>0</v>
      </c>
      <c r="O373" s="18">
        <v>0</v>
      </c>
      <c r="P373" s="18">
        <v>0</v>
      </c>
      <c r="Q373" s="18">
        <v>0</v>
      </c>
      <c r="R373" s="18">
        <v>0</v>
      </c>
      <c r="S373" s="29">
        <v>22089.983208000005</v>
      </c>
      <c r="T373" s="18">
        <v>20289.400000000001</v>
      </c>
      <c r="U373" s="18">
        <v>17427.430443333338</v>
      </c>
    </row>
    <row r="374" spans="1:21" ht="21" customHeight="1" x14ac:dyDescent="0.25">
      <c r="A374" s="14" t="s">
        <v>326</v>
      </c>
      <c r="B374" s="15" t="s">
        <v>50</v>
      </c>
      <c r="C374" s="16" t="s">
        <v>51</v>
      </c>
      <c r="D374" s="17">
        <v>10538.360679872267</v>
      </c>
      <c r="E374" s="17">
        <v>11910.037864538934</v>
      </c>
      <c r="F374" s="17">
        <v>11219.04</v>
      </c>
      <c r="G374" s="18">
        <v>6053.9466240000002</v>
      </c>
      <c r="H374" s="18">
        <v>0</v>
      </c>
      <c r="I374" s="18">
        <v>0</v>
      </c>
      <c r="J374" s="18">
        <v>0</v>
      </c>
      <c r="K374" s="18">
        <v>0</v>
      </c>
      <c r="L374" s="18">
        <v>0</v>
      </c>
      <c r="M374" s="18">
        <v>0</v>
      </c>
      <c r="N374" s="18">
        <v>0</v>
      </c>
      <c r="O374" s="18">
        <v>0</v>
      </c>
      <c r="P374" s="18">
        <v>0</v>
      </c>
      <c r="Q374" s="18">
        <v>0</v>
      </c>
      <c r="R374" s="18">
        <v>0</v>
      </c>
      <c r="S374" s="29">
        <v>18601.986216000001</v>
      </c>
      <c r="T374" s="18">
        <v>20289.400000000001</v>
      </c>
      <c r="U374" s="18">
        <v>14964.484403333334</v>
      </c>
    </row>
    <row r="375" spans="1:21" ht="21" customHeight="1" x14ac:dyDescent="0.25">
      <c r="A375" s="14" t="s">
        <v>327</v>
      </c>
      <c r="B375" s="15" t="s">
        <v>50</v>
      </c>
      <c r="C375" s="16" t="s">
        <v>51</v>
      </c>
      <c r="D375" s="17">
        <v>9138.8720113190866</v>
      </c>
      <c r="E375" s="17">
        <v>10308.770333890516</v>
      </c>
      <c r="F375" s="17">
        <v>9616.32</v>
      </c>
      <c r="G375" s="18">
        <v>5189.0971062857134</v>
      </c>
      <c r="H375" s="18">
        <v>0</v>
      </c>
      <c r="I375" s="18">
        <v>0</v>
      </c>
      <c r="J375" s="18">
        <v>0</v>
      </c>
      <c r="K375" s="18">
        <v>0</v>
      </c>
      <c r="L375" s="18">
        <v>0</v>
      </c>
      <c r="M375" s="18">
        <v>0</v>
      </c>
      <c r="N375" s="18">
        <v>0</v>
      </c>
      <c r="O375" s="18">
        <v>0</v>
      </c>
      <c r="P375" s="18">
        <v>0</v>
      </c>
      <c r="Q375" s="18">
        <v>0</v>
      </c>
      <c r="R375" s="18">
        <v>0</v>
      </c>
      <c r="S375" s="29">
        <v>15621.339870857142</v>
      </c>
      <c r="T375" s="18">
        <v>20289.400000000001</v>
      </c>
      <c r="U375" s="18">
        <v>13041.306414761902</v>
      </c>
    </row>
    <row r="376" spans="1:21" ht="21" customHeight="1" x14ac:dyDescent="0.25">
      <c r="A376" s="14" t="s">
        <v>328</v>
      </c>
      <c r="B376" s="15" t="s">
        <v>50</v>
      </c>
      <c r="C376" s="16" t="s">
        <v>51</v>
      </c>
      <c r="D376" s="17">
        <v>8598.866260611645</v>
      </c>
      <c r="E376" s="17">
        <v>9691.6668848973586</v>
      </c>
      <c r="F376" s="17">
        <v>9015.3000000000011</v>
      </c>
      <c r="G376" s="18">
        <v>4864.7785371428563</v>
      </c>
      <c r="H376" s="18">
        <v>0</v>
      </c>
      <c r="I376" s="18">
        <v>0</v>
      </c>
      <c r="J376" s="18">
        <v>0</v>
      </c>
      <c r="K376" s="18">
        <v>0</v>
      </c>
      <c r="L376" s="18">
        <v>0</v>
      </c>
      <c r="M376" s="18">
        <v>0</v>
      </c>
      <c r="N376" s="18">
        <v>0</v>
      </c>
      <c r="O376" s="18">
        <v>0</v>
      </c>
      <c r="P376" s="18">
        <v>0</v>
      </c>
      <c r="Q376" s="18">
        <v>0</v>
      </c>
      <c r="R376" s="18">
        <v>0</v>
      </c>
      <c r="S376" s="29">
        <v>14503.597491428573</v>
      </c>
      <c r="T376" s="18">
        <v>20289.400000000001</v>
      </c>
      <c r="U376" s="18">
        <v>12320.114669047622</v>
      </c>
    </row>
    <row r="377" spans="1:21" ht="21" customHeight="1" x14ac:dyDescent="0.25">
      <c r="A377" s="14" t="s">
        <v>329</v>
      </c>
      <c r="B377" s="15" t="s">
        <v>50</v>
      </c>
      <c r="C377" s="16" t="s">
        <v>51</v>
      </c>
      <c r="D377" s="17">
        <v>7384.8733215198972</v>
      </c>
      <c r="E377" s="17">
        <v>8304.2039163294212</v>
      </c>
      <c r="F377" s="17">
        <v>7663.005000000001</v>
      </c>
      <c r="G377" s="18">
        <v>4135.0617565714274</v>
      </c>
      <c r="H377" s="18">
        <v>0</v>
      </c>
      <c r="I377" s="18">
        <v>0</v>
      </c>
      <c r="J377" s="18">
        <v>0</v>
      </c>
      <c r="K377" s="18">
        <v>0</v>
      </c>
      <c r="L377" s="18">
        <v>0</v>
      </c>
      <c r="M377" s="18">
        <v>0</v>
      </c>
      <c r="N377" s="18">
        <v>0</v>
      </c>
      <c r="O377" s="18">
        <v>0</v>
      </c>
      <c r="P377" s="18">
        <v>0</v>
      </c>
      <c r="Q377" s="18">
        <v>0</v>
      </c>
      <c r="R377" s="18">
        <v>0</v>
      </c>
      <c r="S377" s="29">
        <v>11988.677137714287</v>
      </c>
      <c r="T377" s="18">
        <v>20289.400000000001</v>
      </c>
      <c r="U377" s="18">
        <v>10697.433241190476</v>
      </c>
    </row>
    <row r="378" spans="1:21" ht="21" customHeight="1" x14ac:dyDescent="0.25">
      <c r="A378" s="14" t="s">
        <v>330</v>
      </c>
      <c r="B378" s="15" t="s">
        <v>50</v>
      </c>
      <c r="C378" s="16" t="s">
        <v>80</v>
      </c>
      <c r="D378" s="17">
        <v>25637.469952522122</v>
      </c>
      <c r="E378" s="17">
        <v>28744.587088438788</v>
      </c>
      <c r="F378" s="17">
        <v>30469.836909999998</v>
      </c>
      <c r="G378" s="18">
        <v>6555.682224000001</v>
      </c>
      <c r="H378" s="18">
        <v>0</v>
      </c>
      <c r="I378" s="18">
        <v>0</v>
      </c>
      <c r="J378" s="18">
        <v>0</v>
      </c>
      <c r="K378" s="18">
        <v>0</v>
      </c>
      <c r="L378" s="18">
        <v>0</v>
      </c>
      <c r="M378" s="18">
        <v>0</v>
      </c>
      <c r="N378" s="18">
        <v>0</v>
      </c>
      <c r="O378" s="18">
        <v>0</v>
      </c>
      <c r="P378" s="18">
        <v>0</v>
      </c>
      <c r="Q378" s="18">
        <v>0</v>
      </c>
      <c r="R378" s="18">
        <v>0</v>
      </c>
      <c r="S378" s="29">
        <v>48181.685631</v>
      </c>
      <c r="T378" s="18">
        <v>20289.400000000001</v>
      </c>
      <c r="U378" s="18">
        <v>36722.067564583333</v>
      </c>
    </row>
    <row r="379" spans="1:21" ht="21" customHeight="1" x14ac:dyDescent="0.25">
      <c r="A379" s="14" t="s">
        <v>331</v>
      </c>
      <c r="B379" s="15" t="s">
        <v>50</v>
      </c>
      <c r="C379" s="16" t="s">
        <v>51</v>
      </c>
      <c r="D379" s="17">
        <v>6081.6603824281501</v>
      </c>
      <c r="E379" s="17">
        <v>6827.3309477614839</v>
      </c>
      <c r="F379" s="17">
        <v>6310.71</v>
      </c>
      <c r="G379" s="18">
        <v>3405.3449759999999</v>
      </c>
      <c r="H379" s="18">
        <v>0</v>
      </c>
      <c r="I379" s="18">
        <v>0</v>
      </c>
      <c r="J379" s="18">
        <v>0</v>
      </c>
      <c r="K379" s="18">
        <v>0</v>
      </c>
      <c r="L379" s="18">
        <v>0</v>
      </c>
      <c r="M379" s="18">
        <v>0</v>
      </c>
      <c r="N379" s="18">
        <v>0</v>
      </c>
      <c r="O379" s="18">
        <v>0</v>
      </c>
      <c r="P379" s="18">
        <v>0</v>
      </c>
      <c r="Q379" s="18">
        <v>0</v>
      </c>
      <c r="R379" s="18">
        <v>0</v>
      </c>
      <c r="S379" s="29">
        <v>9473.7567839999992</v>
      </c>
      <c r="T379" s="18">
        <v>20289.400000000001</v>
      </c>
      <c r="U379" s="18">
        <v>9074.7518133333342</v>
      </c>
    </row>
    <row r="380" spans="1:21" ht="21" customHeight="1" x14ac:dyDescent="0.25">
      <c r="A380" s="14" t="s">
        <v>450</v>
      </c>
      <c r="B380" s="15" t="s">
        <v>375</v>
      </c>
      <c r="C380" s="16" t="s">
        <v>61</v>
      </c>
      <c r="D380" s="17">
        <v>12177.60078446445</v>
      </c>
      <c r="E380" s="17">
        <v>13840.374353723011</v>
      </c>
      <c r="F380" s="17">
        <v>13924.969636465699</v>
      </c>
      <c r="G380" s="18">
        <v>15549.412729224972</v>
      </c>
      <c r="H380" s="18">
        <v>6644.04</v>
      </c>
      <c r="I380" s="18">
        <v>16586.040244506636</v>
      </c>
      <c r="J380" s="18">
        <v>1772.4780900000001</v>
      </c>
      <c r="K380" s="18">
        <v>1727.7125254694415</v>
      </c>
      <c r="L380" s="18">
        <v>3109.8825458449946</v>
      </c>
      <c r="M380" s="18">
        <v>468.07</v>
      </c>
      <c r="N380" s="18">
        <v>8638.5626273472062</v>
      </c>
      <c r="O380" s="18">
        <v>2040.05</v>
      </c>
      <c r="P380" s="18">
        <v>873.01</v>
      </c>
      <c r="Q380" s="18">
        <v>600.01</v>
      </c>
      <c r="R380" s="18">
        <v>1727.7125254694415</v>
      </c>
      <c r="S380" s="29">
        <v>22460.262831102737</v>
      </c>
      <c r="T380" s="18">
        <v>20289.400000000001</v>
      </c>
      <c r="U380" s="18">
        <v>22465.523313046153</v>
      </c>
    </row>
    <row r="381" spans="1:21" ht="21" customHeight="1" x14ac:dyDescent="0.25">
      <c r="A381" s="14" t="s">
        <v>332</v>
      </c>
      <c r="B381" s="15" t="s">
        <v>50</v>
      </c>
      <c r="C381" s="16" t="s">
        <v>51</v>
      </c>
      <c r="D381" s="17">
        <v>12327.847945318401</v>
      </c>
      <c r="E381" s="17">
        <v>13848.766461985068</v>
      </c>
      <c r="F381" s="17">
        <v>13350.7</v>
      </c>
      <c r="G381" s="18">
        <v>4731.8400000000011</v>
      </c>
      <c r="H381" s="18">
        <v>0</v>
      </c>
      <c r="I381" s="18">
        <v>0</v>
      </c>
      <c r="J381" s="18">
        <v>0</v>
      </c>
      <c r="K381" s="18">
        <v>0</v>
      </c>
      <c r="L381" s="18">
        <v>0</v>
      </c>
      <c r="M381" s="18">
        <v>0</v>
      </c>
      <c r="N381" s="18">
        <v>0</v>
      </c>
      <c r="O381" s="18">
        <v>0</v>
      </c>
      <c r="P381" s="18">
        <v>0</v>
      </c>
      <c r="Q381" s="18">
        <v>0</v>
      </c>
      <c r="R381" s="18">
        <v>0</v>
      </c>
      <c r="S381" s="29">
        <v>21214.702200000003</v>
      </c>
      <c r="T381" s="18">
        <v>20289.400000000001</v>
      </c>
      <c r="U381" s="18">
        <v>17203.695183333333</v>
      </c>
    </row>
    <row r="382" spans="1:21" ht="21" customHeight="1" x14ac:dyDescent="0.25">
      <c r="A382" s="14" t="s">
        <v>333</v>
      </c>
      <c r="B382" s="15" t="s">
        <v>50</v>
      </c>
      <c r="C382" s="16" t="s">
        <v>56</v>
      </c>
      <c r="D382" s="17">
        <v>22995.19989209242</v>
      </c>
      <c r="E382" s="17">
        <v>25755.813199300752</v>
      </c>
      <c r="F382" s="17">
        <v>26937.949054999997</v>
      </c>
      <c r="G382" s="18">
        <v>5728.796855999999</v>
      </c>
      <c r="H382" s="18">
        <v>0</v>
      </c>
      <c r="I382" s="18">
        <v>0</v>
      </c>
      <c r="J382" s="18">
        <v>0</v>
      </c>
      <c r="K382" s="18">
        <v>0</v>
      </c>
      <c r="L382" s="18">
        <v>0</v>
      </c>
      <c r="M382" s="18">
        <v>0</v>
      </c>
      <c r="N382" s="18">
        <v>0</v>
      </c>
      <c r="O382" s="18">
        <v>0</v>
      </c>
      <c r="P382" s="18">
        <v>0</v>
      </c>
      <c r="Q382" s="18">
        <v>0</v>
      </c>
      <c r="R382" s="18">
        <v>0</v>
      </c>
      <c r="S382" s="29">
        <v>42311.549686499995</v>
      </c>
      <c r="T382" s="18">
        <v>20289.400000000001</v>
      </c>
      <c r="U382" s="18">
        <v>32632.094600208326</v>
      </c>
    </row>
    <row r="383" spans="1:21" ht="21" customHeight="1" x14ac:dyDescent="0.25">
      <c r="A383" s="14" t="s">
        <v>334</v>
      </c>
      <c r="B383" s="15" t="s">
        <v>50</v>
      </c>
      <c r="C383" s="16" t="s">
        <v>56</v>
      </c>
      <c r="D383" s="17">
        <v>20052.31973722691</v>
      </c>
      <c r="E383" s="17">
        <v>22425.597645259793</v>
      </c>
      <c r="F383" s="17">
        <v>23038.269209999999</v>
      </c>
      <c r="G383" s="18">
        <v>5204.2837970918972</v>
      </c>
      <c r="H383" s="18">
        <v>0</v>
      </c>
      <c r="I383" s="18">
        <v>0</v>
      </c>
      <c r="J383" s="18">
        <v>0</v>
      </c>
      <c r="K383" s="18">
        <v>0</v>
      </c>
      <c r="L383" s="18">
        <v>0</v>
      </c>
      <c r="M383" s="18">
        <v>0</v>
      </c>
      <c r="N383" s="18">
        <v>0</v>
      </c>
      <c r="O383" s="18">
        <v>0</v>
      </c>
      <c r="P383" s="18">
        <v>0</v>
      </c>
      <c r="Q383" s="18">
        <v>0</v>
      </c>
      <c r="R383" s="18">
        <v>0</v>
      </c>
      <c r="S383" s="29">
        <v>35665.424896394587</v>
      </c>
      <c r="T383" s="18">
        <v>20289.400000000001</v>
      </c>
      <c r="U383" s="18">
        <v>28134.861601123877</v>
      </c>
    </row>
    <row r="384" spans="1:21" ht="21" customHeight="1" x14ac:dyDescent="0.25">
      <c r="A384" s="14" t="s">
        <v>335</v>
      </c>
      <c r="B384" s="15" t="s">
        <v>50</v>
      </c>
      <c r="C384" s="16" t="s">
        <v>56</v>
      </c>
      <c r="D384" s="17">
        <v>18354.583024667591</v>
      </c>
      <c r="E384" s="17">
        <v>20517.875066742592</v>
      </c>
      <c r="F384" s="17">
        <v>20863.507190999997</v>
      </c>
      <c r="G384" s="18">
        <v>4683.8500776000001</v>
      </c>
      <c r="H384" s="18">
        <v>0</v>
      </c>
      <c r="I384" s="18">
        <v>0</v>
      </c>
      <c r="J384" s="18">
        <v>0</v>
      </c>
      <c r="K384" s="18">
        <v>0</v>
      </c>
      <c r="L384" s="18">
        <v>0</v>
      </c>
      <c r="M384" s="18">
        <v>0</v>
      </c>
      <c r="N384" s="18">
        <v>0</v>
      </c>
      <c r="O384" s="18">
        <v>0</v>
      </c>
      <c r="P384" s="18">
        <v>0</v>
      </c>
      <c r="Q384" s="18">
        <v>0</v>
      </c>
      <c r="R384" s="18">
        <v>0</v>
      </c>
      <c r="S384" s="29">
        <v>32214.354504900002</v>
      </c>
      <c r="T384" s="18">
        <v>20289.400000000001</v>
      </c>
      <c r="U384" s="18">
        <v>25629.140906208329</v>
      </c>
    </row>
    <row r="385" spans="1:21" ht="21" customHeight="1" x14ac:dyDescent="0.25">
      <c r="A385" s="14" t="s">
        <v>451</v>
      </c>
      <c r="B385" s="15" t="s">
        <v>375</v>
      </c>
      <c r="C385" s="16" t="s">
        <v>61</v>
      </c>
      <c r="D385" s="17">
        <v>11733.246842594464</v>
      </c>
      <c r="E385" s="17">
        <v>13309.83211817652</v>
      </c>
      <c r="F385" s="17">
        <v>13331.020625334284</v>
      </c>
      <c r="G385" s="18">
        <v>14658.489212527851</v>
      </c>
      <c r="H385" s="18">
        <v>6644.04</v>
      </c>
      <c r="I385" s="18">
        <v>15635.721826696374</v>
      </c>
      <c r="J385" s="18">
        <v>1772.4780900000001</v>
      </c>
      <c r="K385" s="18">
        <v>1628.7210236142055</v>
      </c>
      <c r="L385" s="18">
        <v>2931.69784250557</v>
      </c>
      <c r="M385" s="18">
        <v>0</v>
      </c>
      <c r="N385" s="18">
        <v>8143.6051180710283</v>
      </c>
      <c r="O385" s="18">
        <v>2040.05</v>
      </c>
      <c r="P385" s="18">
        <v>873.01</v>
      </c>
      <c r="Q385" s="18">
        <v>600.01</v>
      </c>
      <c r="R385" s="18">
        <v>1628.7210236142055</v>
      </c>
      <c r="S385" s="29">
        <v>21173.373306984671</v>
      </c>
      <c r="T385" s="18">
        <v>20289.400000000001</v>
      </c>
      <c r="U385" s="18">
        <v>21499.29707900211</v>
      </c>
    </row>
    <row r="386" spans="1:21" ht="21" customHeight="1" x14ac:dyDescent="0.25">
      <c r="A386" s="14" t="s">
        <v>337</v>
      </c>
      <c r="B386" s="15" t="s">
        <v>50</v>
      </c>
      <c r="C386" s="21" t="s">
        <v>56</v>
      </c>
      <c r="D386" s="17">
        <v>14565.753109560321</v>
      </c>
      <c r="E386" s="17">
        <v>16301.969609560321</v>
      </c>
      <c r="F386" s="17">
        <v>16033.338800000001</v>
      </c>
      <c r="G386" s="18">
        <v>4666.0320000000002</v>
      </c>
      <c r="H386" s="18">
        <v>0</v>
      </c>
      <c r="I386" s="18">
        <v>0</v>
      </c>
      <c r="J386" s="18">
        <v>0</v>
      </c>
      <c r="K386" s="18">
        <v>0</v>
      </c>
      <c r="L386" s="18">
        <v>0</v>
      </c>
      <c r="M386" s="18">
        <v>0</v>
      </c>
      <c r="N386" s="18">
        <v>0</v>
      </c>
      <c r="O386" s="18">
        <v>0</v>
      </c>
      <c r="P386" s="18">
        <v>0</v>
      </c>
      <c r="Q386" s="18">
        <v>0</v>
      </c>
      <c r="R386" s="18">
        <v>0</v>
      </c>
      <c r="S386" s="29">
        <v>24898.158000000003</v>
      </c>
      <c r="T386" s="18">
        <v>20289.400000000001</v>
      </c>
      <c r="U386" s="18">
        <v>20187.804633333337</v>
      </c>
    </row>
    <row r="387" spans="1:21" ht="21" customHeight="1" x14ac:dyDescent="0.25">
      <c r="A387" s="14" t="s">
        <v>338</v>
      </c>
      <c r="B387" s="15" t="s">
        <v>50</v>
      </c>
      <c r="C387" s="16" t="s">
        <v>339</v>
      </c>
      <c r="D387" s="17">
        <v>11866.100542880689</v>
      </c>
      <c r="E387" s="17">
        <v>13256.827282214022</v>
      </c>
      <c r="F387" s="17">
        <v>12450.760000000002</v>
      </c>
      <c r="G387" s="18">
        <v>4277.3086080000003</v>
      </c>
      <c r="H387" s="18">
        <v>0</v>
      </c>
      <c r="I387" s="18">
        <v>0</v>
      </c>
      <c r="J387" s="18">
        <v>0</v>
      </c>
      <c r="K387" s="18">
        <v>0</v>
      </c>
      <c r="L387" s="18">
        <v>0</v>
      </c>
      <c r="M387" s="18">
        <v>0</v>
      </c>
      <c r="N387" s="18">
        <v>0</v>
      </c>
      <c r="O387" s="18">
        <v>0</v>
      </c>
      <c r="P387" s="18">
        <v>0</v>
      </c>
      <c r="Q387" s="18">
        <v>0</v>
      </c>
      <c r="R387" s="18">
        <v>0</v>
      </c>
      <c r="S387" s="29">
        <v>19265.140872</v>
      </c>
      <c r="T387" s="18">
        <v>20289.400000000001</v>
      </c>
      <c r="U387" s="18">
        <v>16103.414123333334</v>
      </c>
    </row>
    <row r="388" spans="1:21" ht="21" customHeight="1" x14ac:dyDescent="0.25">
      <c r="A388" s="14" t="s">
        <v>340</v>
      </c>
      <c r="B388" s="15" t="s">
        <v>50</v>
      </c>
      <c r="C388" s="21" t="s">
        <v>121</v>
      </c>
      <c r="D388" s="17">
        <v>31175.874408677664</v>
      </c>
      <c r="E388" s="17">
        <v>34843.45517534433</v>
      </c>
      <c r="F388" s="17">
        <v>37579.8511</v>
      </c>
      <c r="G388" s="18">
        <v>6843.3601500000004</v>
      </c>
      <c r="H388" s="18">
        <v>0</v>
      </c>
      <c r="I388" s="18">
        <v>0</v>
      </c>
      <c r="J388" s="18">
        <v>0</v>
      </c>
      <c r="K388" s="18">
        <v>0</v>
      </c>
      <c r="L388" s="18">
        <v>0</v>
      </c>
      <c r="M388" s="18">
        <v>0</v>
      </c>
      <c r="N388" s="18">
        <v>0</v>
      </c>
      <c r="O388" s="18">
        <v>0</v>
      </c>
      <c r="P388" s="18">
        <v>0</v>
      </c>
      <c r="Q388" s="18">
        <v>0</v>
      </c>
      <c r="R388" s="18">
        <v>0</v>
      </c>
      <c r="S388" s="29">
        <v>58273.12920000001</v>
      </c>
      <c r="T388" s="18">
        <v>20289.400000000001</v>
      </c>
      <c r="U388" s="18">
        <v>44697.008545833341</v>
      </c>
    </row>
    <row r="389" spans="1:21" ht="21" customHeight="1" x14ac:dyDescent="0.25">
      <c r="A389" s="14" t="s">
        <v>341</v>
      </c>
      <c r="B389" s="15" t="s">
        <v>50</v>
      </c>
      <c r="C389" s="16" t="s">
        <v>56</v>
      </c>
      <c r="D389" s="17">
        <v>20825.978422528162</v>
      </c>
      <c r="E389" s="17">
        <v>23327.109863903162</v>
      </c>
      <c r="F389" s="17">
        <v>24115.713490999995</v>
      </c>
      <c r="G389" s="18">
        <v>5397.6416399999998</v>
      </c>
      <c r="H389" s="18">
        <v>0</v>
      </c>
      <c r="I389" s="18">
        <v>0</v>
      </c>
      <c r="J389" s="18">
        <v>0</v>
      </c>
      <c r="K389" s="18">
        <v>0</v>
      </c>
      <c r="L389" s="18">
        <v>0</v>
      </c>
      <c r="M389" s="18">
        <v>0</v>
      </c>
      <c r="N389" s="18">
        <v>0</v>
      </c>
      <c r="O389" s="18">
        <v>0</v>
      </c>
      <c r="P389" s="18">
        <v>0</v>
      </c>
      <c r="Q389" s="18">
        <v>0</v>
      </c>
      <c r="R389" s="18">
        <v>0</v>
      </c>
      <c r="S389" s="29">
        <v>37836.347296499996</v>
      </c>
      <c r="T389" s="18">
        <v>20289.400000000001</v>
      </c>
      <c r="U389" s="18">
        <v>29409.329235708326</v>
      </c>
    </row>
    <row r="390" spans="1:21" ht="21" customHeight="1" x14ac:dyDescent="0.25">
      <c r="A390" s="14" t="s">
        <v>342</v>
      </c>
      <c r="B390" s="15" t="s">
        <v>50</v>
      </c>
      <c r="C390" s="16" t="s">
        <v>56</v>
      </c>
      <c r="D390" s="17">
        <v>17191.247610364309</v>
      </c>
      <c r="E390" s="17">
        <v>19248.421006739307</v>
      </c>
      <c r="F390" s="17">
        <v>19415.835346999997</v>
      </c>
      <c r="G390" s="18">
        <v>5053.8011039999992</v>
      </c>
      <c r="H390" s="18">
        <v>0</v>
      </c>
      <c r="I390" s="18">
        <v>0</v>
      </c>
      <c r="J390" s="18">
        <v>0</v>
      </c>
      <c r="K390" s="18">
        <v>0</v>
      </c>
      <c r="L390" s="18">
        <v>0</v>
      </c>
      <c r="M390" s="18">
        <v>0</v>
      </c>
      <c r="N390" s="18">
        <v>0</v>
      </c>
      <c r="O390" s="18">
        <v>0</v>
      </c>
      <c r="P390" s="18">
        <v>0</v>
      </c>
      <c r="Q390" s="18">
        <v>0</v>
      </c>
      <c r="R390" s="18">
        <v>0</v>
      </c>
      <c r="S390" s="29">
        <v>30289.480756499994</v>
      </c>
      <c r="T390" s="18">
        <v>20289.400000000001</v>
      </c>
      <c r="U390" s="18">
        <v>24051.892168708331</v>
      </c>
    </row>
    <row r="391" spans="1:21" ht="21" customHeight="1" x14ac:dyDescent="0.25">
      <c r="A391" s="14" t="s">
        <v>343</v>
      </c>
      <c r="B391" s="15" t="s">
        <v>50</v>
      </c>
      <c r="C391" s="16" t="s">
        <v>56</v>
      </c>
      <c r="D391" s="17">
        <v>14488.572138513473</v>
      </c>
      <c r="E391" s="17">
        <v>16240.583912026614</v>
      </c>
      <c r="F391" s="17">
        <v>15972.186000000002</v>
      </c>
      <c r="G391" s="18">
        <v>4995.6124232365219</v>
      </c>
      <c r="H391" s="18">
        <v>0</v>
      </c>
      <c r="I391" s="18">
        <v>0</v>
      </c>
      <c r="J391" s="18">
        <v>0</v>
      </c>
      <c r="K391" s="18">
        <v>0</v>
      </c>
      <c r="L391" s="18">
        <v>0</v>
      </c>
      <c r="M391" s="18">
        <v>0</v>
      </c>
      <c r="N391" s="18">
        <v>0</v>
      </c>
      <c r="O391" s="18">
        <v>0</v>
      </c>
      <c r="P391" s="18">
        <v>0</v>
      </c>
      <c r="Q391" s="18">
        <v>0</v>
      </c>
      <c r="R391" s="18">
        <v>0</v>
      </c>
      <c r="S391" s="29">
        <v>25074.771282157686</v>
      </c>
      <c r="T391" s="18">
        <v>20289.400000000001</v>
      </c>
      <c r="U391" s="18">
        <v>20168.834642116184</v>
      </c>
    </row>
    <row r="392" spans="1:21" ht="21" customHeight="1" x14ac:dyDescent="0.25">
      <c r="A392" s="14" t="s">
        <v>344</v>
      </c>
      <c r="B392" s="15" t="s">
        <v>50</v>
      </c>
      <c r="C392" s="16" t="s">
        <v>56</v>
      </c>
      <c r="D392" s="17">
        <v>11837.228716104184</v>
      </c>
      <c r="E392" s="17">
        <v>13251.994401374313</v>
      </c>
      <c r="F392" s="17">
        <v>12450.759999999998</v>
      </c>
      <c r="G392" s="18">
        <v>4654.2213348623172</v>
      </c>
      <c r="H392" s="18">
        <v>0</v>
      </c>
      <c r="I392" s="18">
        <v>0</v>
      </c>
      <c r="J392" s="18">
        <v>0</v>
      </c>
      <c r="K392" s="18">
        <v>0</v>
      </c>
      <c r="L392" s="18">
        <v>0</v>
      </c>
      <c r="M392" s="18">
        <v>0</v>
      </c>
      <c r="N392" s="18">
        <v>0</v>
      </c>
      <c r="O392" s="18">
        <v>0</v>
      </c>
      <c r="P392" s="18">
        <v>0</v>
      </c>
      <c r="Q392" s="18">
        <v>0</v>
      </c>
      <c r="R392" s="18">
        <v>0</v>
      </c>
      <c r="S392" s="29">
        <v>19565.038223241543</v>
      </c>
      <c r="T392" s="18">
        <v>20289.400000000001</v>
      </c>
      <c r="U392" s="18">
        <v>16159.81496317532</v>
      </c>
    </row>
    <row r="393" spans="1:21" ht="21" customHeight="1" x14ac:dyDescent="0.25">
      <c r="A393" s="14" t="s">
        <v>345</v>
      </c>
      <c r="B393" s="15" t="s">
        <v>50</v>
      </c>
      <c r="C393" s="21" t="s">
        <v>121</v>
      </c>
      <c r="D393" s="17">
        <v>19125.497682571597</v>
      </c>
      <c r="E393" s="17">
        <v>21404.605398368825</v>
      </c>
      <c r="F393" s="17">
        <v>21832.558216592966</v>
      </c>
      <c r="G393" s="18">
        <v>5921.3485267786073</v>
      </c>
      <c r="H393" s="18">
        <v>0</v>
      </c>
      <c r="I393" s="18">
        <v>0</v>
      </c>
      <c r="J393" s="18">
        <v>0</v>
      </c>
      <c r="K393" s="18">
        <v>0</v>
      </c>
      <c r="L393" s="18">
        <v>0</v>
      </c>
      <c r="M393" s="18">
        <v>0</v>
      </c>
      <c r="N393" s="18">
        <v>0</v>
      </c>
      <c r="O393" s="18">
        <v>0</v>
      </c>
      <c r="P393" s="18">
        <v>0</v>
      </c>
      <c r="Q393" s="18">
        <v>0</v>
      </c>
      <c r="R393" s="18">
        <v>0</v>
      </c>
      <c r="S393" s="29">
        <v>33846.202589566761</v>
      </c>
      <c r="T393" s="18">
        <v>20289.400000000001</v>
      </c>
      <c r="U393" s="18">
        <v>26837.304142955083</v>
      </c>
    </row>
    <row r="394" spans="1:21" ht="21" customHeight="1" x14ac:dyDescent="0.25">
      <c r="A394" s="14" t="s">
        <v>346</v>
      </c>
      <c r="B394" s="15" t="s">
        <v>50</v>
      </c>
      <c r="C394" s="21" t="s">
        <v>121</v>
      </c>
      <c r="D394" s="17">
        <v>16090.916698558511</v>
      </c>
      <c r="E394" s="17">
        <v>18008.560896058512</v>
      </c>
      <c r="F394" s="17">
        <v>17923.087599999999</v>
      </c>
      <c r="G394" s="18">
        <v>5811.7821299999996</v>
      </c>
      <c r="H394" s="18">
        <v>0</v>
      </c>
      <c r="I394" s="18">
        <v>0</v>
      </c>
      <c r="J394" s="18">
        <v>0</v>
      </c>
      <c r="K394" s="18">
        <v>0</v>
      </c>
      <c r="L394" s="18">
        <v>0</v>
      </c>
      <c r="M394" s="18">
        <v>0</v>
      </c>
      <c r="N394" s="18">
        <v>0</v>
      </c>
      <c r="O394" s="18">
        <v>0</v>
      </c>
      <c r="P394" s="18">
        <v>0</v>
      </c>
      <c r="Q394" s="18">
        <v>0</v>
      </c>
      <c r="R394" s="18">
        <v>0</v>
      </c>
      <c r="S394" s="29">
        <v>27680.99037</v>
      </c>
      <c r="T394" s="18">
        <v>20289.400000000001</v>
      </c>
      <c r="U394" s="18">
        <v>22404.935308333337</v>
      </c>
    </row>
    <row r="395" spans="1:21" ht="21" customHeight="1" x14ac:dyDescent="0.25">
      <c r="A395" s="14" t="s">
        <v>347</v>
      </c>
      <c r="B395" s="15" t="s">
        <v>50</v>
      </c>
      <c r="C395" s="21" t="s">
        <v>121</v>
      </c>
      <c r="D395" s="17">
        <v>28780.333556490037</v>
      </c>
      <c r="E395" s="17">
        <v>32253.995238507538</v>
      </c>
      <c r="F395" s="17">
        <v>34531.014464100001</v>
      </c>
      <c r="G395" s="18">
        <v>7945.6830314400004</v>
      </c>
      <c r="H395" s="18">
        <v>0</v>
      </c>
      <c r="I395" s="18">
        <v>0</v>
      </c>
      <c r="J395" s="18">
        <v>0</v>
      </c>
      <c r="K395" s="18">
        <v>0</v>
      </c>
      <c r="L395" s="18">
        <v>0</v>
      </c>
      <c r="M395" s="18">
        <v>0</v>
      </c>
      <c r="N395" s="18">
        <v>0</v>
      </c>
      <c r="O395" s="18">
        <v>0</v>
      </c>
      <c r="P395" s="18">
        <v>0</v>
      </c>
      <c r="Q395" s="18">
        <v>0</v>
      </c>
      <c r="R395" s="18">
        <v>0</v>
      </c>
      <c r="S395" s="29">
        <v>54368.750184210003</v>
      </c>
      <c r="T395" s="18">
        <v>20289.400000000001</v>
      </c>
      <c r="U395" s="18">
        <v>41414.667232070839</v>
      </c>
    </row>
    <row r="396" spans="1:21" ht="21" customHeight="1" x14ac:dyDescent="0.25">
      <c r="A396" s="14" t="s">
        <v>348</v>
      </c>
      <c r="B396" s="15" t="s">
        <v>50</v>
      </c>
      <c r="C396" s="21" t="s">
        <v>121</v>
      </c>
      <c r="D396" s="17">
        <v>23784.222084852368</v>
      </c>
      <c r="E396" s="17">
        <v>26679.456013852367</v>
      </c>
      <c r="F396" s="17">
        <v>27952.739568599998</v>
      </c>
      <c r="G396" s="18">
        <v>7425.8719920000012</v>
      </c>
      <c r="H396" s="18">
        <v>0</v>
      </c>
      <c r="I396" s="18">
        <v>0</v>
      </c>
      <c r="J396" s="18">
        <v>0</v>
      </c>
      <c r="K396" s="18">
        <v>0</v>
      </c>
      <c r="L396" s="18">
        <v>0</v>
      </c>
      <c r="M396" s="18">
        <v>0</v>
      </c>
      <c r="N396" s="18">
        <v>0</v>
      </c>
      <c r="O396" s="18">
        <v>0</v>
      </c>
      <c r="P396" s="18">
        <v>0</v>
      </c>
      <c r="Q396" s="18">
        <v>0</v>
      </c>
      <c r="R396" s="18">
        <v>0</v>
      </c>
      <c r="S396" s="29">
        <v>44154.797147999998</v>
      </c>
      <c r="T396" s="18">
        <v>20289.400000000001</v>
      </c>
      <c r="U396" s="18">
        <v>33941.911996933333</v>
      </c>
    </row>
    <row r="397" spans="1:21" ht="21" customHeight="1" x14ac:dyDescent="0.25">
      <c r="A397" s="14" t="s">
        <v>349</v>
      </c>
      <c r="B397" s="15" t="s">
        <v>50</v>
      </c>
      <c r="C397" s="21" t="s">
        <v>121</v>
      </c>
      <c r="D397" s="17">
        <v>22039.511751657963</v>
      </c>
      <c r="E397" s="17">
        <v>24719.233678324628</v>
      </c>
      <c r="F397" s="17">
        <v>25650.0893</v>
      </c>
      <c r="G397" s="18">
        <v>7166.2902300000005</v>
      </c>
      <c r="H397" s="18">
        <v>0</v>
      </c>
      <c r="I397" s="18">
        <v>0</v>
      </c>
      <c r="J397" s="18">
        <v>0</v>
      </c>
      <c r="K397" s="18">
        <v>0</v>
      </c>
      <c r="L397" s="18">
        <v>0</v>
      </c>
      <c r="M397" s="18">
        <v>0</v>
      </c>
      <c r="N397" s="18">
        <v>0</v>
      </c>
      <c r="O397" s="18">
        <v>0</v>
      </c>
      <c r="P397" s="18">
        <v>0</v>
      </c>
      <c r="Q397" s="18">
        <v>0</v>
      </c>
      <c r="R397" s="18">
        <v>0</v>
      </c>
      <c r="S397" s="29">
        <v>40433.073119999994</v>
      </c>
      <c r="T397" s="18">
        <v>20289.400000000001</v>
      </c>
      <c r="U397" s="18">
        <v>31307.486245833337</v>
      </c>
    </row>
    <row r="398" spans="1:21" ht="21" customHeight="1" x14ac:dyDescent="0.25">
      <c r="A398" s="14" t="s">
        <v>350</v>
      </c>
      <c r="B398" s="15" t="s">
        <v>50</v>
      </c>
      <c r="C398" s="21" t="s">
        <v>121</v>
      </c>
      <c r="D398" s="17">
        <v>13023.380296128331</v>
      </c>
      <c r="E398" s="17">
        <v>14611.463796128332</v>
      </c>
      <c r="F398" s="17">
        <v>14132.97361322785</v>
      </c>
      <c r="G398" s="18">
        <v>5730.0479999999998</v>
      </c>
      <c r="H398" s="18">
        <v>0</v>
      </c>
      <c r="I398" s="18">
        <v>0</v>
      </c>
      <c r="J398" s="18">
        <v>0</v>
      </c>
      <c r="K398" s="18">
        <v>0</v>
      </c>
      <c r="L398" s="18">
        <v>0</v>
      </c>
      <c r="M398" s="18">
        <v>0</v>
      </c>
      <c r="N398" s="18">
        <v>0</v>
      </c>
      <c r="O398" s="18">
        <v>0</v>
      </c>
      <c r="P398" s="18">
        <v>0</v>
      </c>
      <c r="Q398" s="18">
        <v>0</v>
      </c>
      <c r="R398" s="18">
        <v>0</v>
      </c>
      <c r="S398" s="29">
        <v>22063.901999999998</v>
      </c>
      <c r="T398" s="18">
        <v>20289.400000000001</v>
      </c>
      <c r="U398" s="18">
        <v>18139.919446561184</v>
      </c>
    </row>
    <row r="399" spans="1:21" ht="21" customHeight="1" x14ac:dyDescent="0.25">
      <c r="A399" s="14" t="s">
        <v>336</v>
      </c>
      <c r="B399" s="15" t="s">
        <v>50</v>
      </c>
      <c r="C399" s="21" t="s">
        <v>61</v>
      </c>
      <c r="D399" s="17">
        <v>20625.334231772162</v>
      </c>
      <c r="E399" s="17">
        <v>23112.081802605495</v>
      </c>
      <c r="F399" s="17">
        <v>23660.806400000001</v>
      </c>
      <c r="G399" s="18">
        <v>8532.2160000000003</v>
      </c>
      <c r="H399" s="18">
        <v>0</v>
      </c>
      <c r="I399" s="18">
        <v>0</v>
      </c>
      <c r="J399" s="18">
        <v>0</v>
      </c>
      <c r="K399" s="18">
        <v>0</v>
      </c>
      <c r="L399" s="18">
        <v>0</v>
      </c>
      <c r="M399" s="18">
        <v>0</v>
      </c>
      <c r="N399" s="18">
        <v>0</v>
      </c>
      <c r="O399" s="18">
        <v>0</v>
      </c>
      <c r="P399" s="18">
        <v>0</v>
      </c>
      <c r="Q399" s="18">
        <v>0</v>
      </c>
      <c r="R399" s="18">
        <v>0</v>
      </c>
      <c r="S399" s="29">
        <v>36659.780849999996</v>
      </c>
      <c r="T399" s="18">
        <v>20289.400000000001</v>
      </c>
      <c r="U399" s="18">
        <v>29117.589470833336</v>
      </c>
    </row>
    <row r="400" spans="1:21" ht="21" customHeight="1" x14ac:dyDescent="0.25">
      <c r="A400" s="14" t="s">
        <v>352</v>
      </c>
      <c r="B400" s="15" t="s">
        <v>50</v>
      </c>
      <c r="C400" s="21" t="s">
        <v>80</v>
      </c>
      <c r="D400" s="17">
        <v>42678.329571726084</v>
      </c>
      <c r="E400" s="17">
        <v>47763.727238392748</v>
      </c>
      <c r="F400" s="17">
        <v>54074.400000000001</v>
      </c>
      <c r="G400" s="18">
        <v>7818.8580000000002</v>
      </c>
      <c r="H400" s="18">
        <v>0</v>
      </c>
      <c r="I400" s="18">
        <v>0</v>
      </c>
      <c r="J400" s="18">
        <v>0</v>
      </c>
      <c r="K400" s="18">
        <v>0</v>
      </c>
      <c r="L400" s="18">
        <v>0</v>
      </c>
      <c r="M400" s="18">
        <v>0</v>
      </c>
      <c r="N400" s="18">
        <v>0</v>
      </c>
      <c r="O400" s="18">
        <v>0</v>
      </c>
      <c r="P400" s="18">
        <v>0</v>
      </c>
      <c r="Q400" s="18">
        <v>0</v>
      </c>
      <c r="R400" s="18">
        <v>0</v>
      </c>
      <c r="S400" s="29">
        <v>83716.601999999999</v>
      </c>
      <c r="T400" s="18">
        <v>20289.400000000001</v>
      </c>
      <c r="U400" s="18">
        <v>63393.138333333336</v>
      </c>
    </row>
    <row r="401" spans="1:21" ht="21" customHeight="1" x14ac:dyDescent="0.25">
      <c r="A401" s="14" t="s">
        <v>351</v>
      </c>
      <c r="B401" s="15" t="s">
        <v>50</v>
      </c>
      <c r="C401" s="21" t="s">
        <v>80</v>
      </c>
      <c r="D401" s="17">
        <v>42678.329571726084</v>
      </c>
      <c r="E401" s="17">
        <v>47763.727238392748</v>
      </c>
      <c r="F401" s="17">
        <v>54074.400000000001</v>
      </c>
      <c r="G401" s="18">
        <v>7818.8580000000002</v>
      </c>
      <c r="H401" s="18">
        <v>0</v>
      </c>
      <c r="I401" s="18">
        <v>0</v>
      </c>
      <c r="J401" s="18">
        <v>0</v>
      </c>
      <c r="K401" s="18">
        <v>0</v>
      </c>
      <c r="L401" s="18">
        <v>0</v>
      </c>
      <c r="M401" s="18">
        <v>0</v>
      </c>
      <c r="N401" s="18">
        <v>0</v>
      </c>
      <c r="O401" s="18">
        <v>0</v>
      </c>
      <c r="P401" s="18">
        <v>0</v>
      </c>
      <c r="Q401" s="18">
        <v>0</v>
      </c>
      <c r="R401" s="18">
        <v>0</v>
      </c>
      <c r="S401" s="29">
        <v>83716.601999999999</v>
      </c>
      <c r="T401" s="18">
        <v>20289.400000000001</v>
      </c>
      <c r="U401" s="18">
        <v>63393.138333333336</v>
      </c>
    </row>
    <row r="402" spans="1:21" ht="21" customHeight="1" x14ac:dyDescent="0.25">
      <c r="A402" s="14" t="s">
        <v>353</v>
      </c>
      <c r="B402" s="15" t="s">
        <v>50</v>
      </c>
      <c r="C402" s="21" t="s">
        <v>80</v>
      </c>
      <c r="D402" s="17">
        <v>38241.155954360329</v>
      </c>
      <c r="E402" s="17">
        <v>42729.144121026999</v>
      </c>
      <c r="F402" s="17">
        <v>47622.880000000005</v>
      </c>
      <c r="G402" s="18">
        <v>6646.0319999999992</v>
      </c>
      <c r="H402" s="18">
        <v>0</v>
      </c>
      <c r="I402" s="18">
        <v>0</v>
      </c>
      <c r="J402" s="18">
        <v>0</v>
      </c>
      <c r="K402" s="18">
        <v>0</v>
      </c>
      <c r="L402" s="18">
        <v>0</v>
      </c>
      <c r="M402" s="18">
        <v>0</v>
      </c>
      <c r="N402" s="18">
        <v>0</v>
      </c>
      <c r="O402" s="18">
        <v>0</v>
      </c>
      <c r="P402" s="18">
        <v>0</v>
      </c>
      <c r="Q402" s="18">
        <v>0</v>
      </c>
      <c r="R402" s="18">
        <v>0</v>
      </c>
      <c r="S402" s="29">
        <v>73257.407999999996</v>
      </c>
      <c r="T402" s="18">
        <v>20289.400000000001</v>
      </c>
      <c r="U402" s="18">
        <v>55972.283333333333</v>
      </c>
    </row>
    <row r="403" spans="1:21" ht="21" customHeight="1" x14ac:dyDescent="0.25">
      <c r="A403" s="14" t="s">
        <v>452</v>
      </c>
      <c r="B403" s="15" t="s">
        <v>375</v>
      </c>
      <c r="C403" s="16" t="s">
        <v>61</v>
      </c>
      <c r="D403" s="17">
        <v>14070.28094181093</v>
      </c>
      <c r="E403" s="17">
        <v>16080.078080674288</v>
      </c>
      <c r="F403" s="17">
        <v>16532.455560430732</v>
      </c>
      <c r="G403" s="18">
        <v>19460.641615172517</v>
      </c>
      <c r="H403" s="18">
        <v>6644.04</v>
      </c>
      <c r="I403" s="18">
        <v>20758.017722850687</v>
      </c>
      <c r="J403" s="18">
        <v>1772.4780900000001</v>
      </c>
      <c r="K403" s="18">
        <v>2162.2935127969463</v>
      </c>
      <c r="L403" s="18">
        <v>3892.1283230345034</v>
      </c>
      <c r="M403" s="18">
        <v>0</v>
      </c>
      <c r="N403" s="18">
        <v>10811.467563984732</v>
      </c>
      <c r="O403" s="18">
        <v>2040.05</v>
      </c>
      <c r="P403" s="18">
        <v>873.01</v>
      </c>
      <c r="Q403" s="18">
        <v>600.01</v>
      </c>
      <c r="R403" s="18">
        <v>2162.2935127969463</v>
      </c>
      <c r="S403" s="29">
        <v>28109.8156663603</v>
      </c>
      <c r="T403" s="18">
        <v>20289.400000000001</v>
      </c>
      <c r="U403" s="18">
        <v>26497.092727680454</v>
      </c>
    </row>
    <row r="404" spans="1:21" ht="21" customHeight="1" x14ac:dyDescent="0.25">
      <c r="A404" s="14" t="s">
        <v>354</v>
      </c>
      <c r="B404" s="15" t="s">
        <v>50</v>
      </c>
      <c r="C404" s="16" t="s">
        <v>51</v>
      </c>
      <c r="D404" s="17">
        <v>14254.899257338511</v>
      </c>
      <c r="E404" s="17">
        <v>16032.818709338511</v>
      </c>
      <c r="F404" s="17">
        <v>15736.866</v>
      </c>
      <c r="G404" s="18">
        <v>5944.9311360000002</v>
      </c>
      <c r="H404" s="18">
        <v>0</v>
      </c>
      <c r="I404" s="18">
        <v>0</v>
      </c>
      <c r="J404" s="18">
        <v>0</v>
      </c>
      <c r="K404" s="18">
        <v>0</v>
      </c>
      <c r="L404" s="18">
        <v>0</v>
      </c>
      <c r="M404" s="18">
        <v>0</v>
      </c>
      <c r="N404" s="18">
        <v>0</v>
      </c>
      <c r="O404" s="18">
        <v>0</v>
      </c>
      <c r="P404" s="18">
        <v>0</v>
      </c>
      <c r="Q404" s="18">
        <v>0</v>
      </c>
      <c r="R404" s="18">
        <v>0</v>
      </c>
      <c r="S404" s="29">
        <v>25247.663424000006</v>
      </c>
      <c r="T404" s="18">
        <v>20289.400000000001</v>
      </c>
      <c r="U404" s="18">
        <v>20027.032213333332</v>
      </c>
    </row>
    <row r="405" spans="1:21" ht="21" customHeight="1" x14ac:dyDescent="0.25">
      <c r="A405" s="14" t="s">
        <v>453</v>
      </c>
      <c r="B405" s="15" t="s">
        <v>375</v>
      </c>
      <c r="C405" s="16" t="s">
        <v>61</v>
      </c>
      <c r="D405" s="17">
        <v>12513.768571737523</v>
      </c>
      <c r="E405" s="17">
        <v>14243.745781146194</v>
      </c>
      <c r="F405" s="17">
        <v>14388.092874220154</v>
      </c>
      <c r="G405" s="18">
        <v>16244.097585856656</v>
      </c>
      <c r="H405" s="18">
        <v>6644.04</v>
      </c>
      <c r="I405" s="18">
        <v>17327.037424913768</v>
      </c>
      <c r="J405" s="18">
        <v>1772.4780900000001</v>
      </c>
      <c r="K405" s="18">
        <v>1804.8997317618505</v>
      </c>
      <c r="L405" s="18">
        <v>3248.819517171331</v>
      </c>
      <c r="M405" s="18">
        <v>0</v>
      </c>
      <c r="N405" s="18">
        <v>9024.4986588092524</v>
      </c>
      <c r="O405" s="18">
        <v>2040.05</v>
      </c>
      <c r="P405" s="18">
        <v>873.01</v>
      </c>
      <c r="Q405" s="18">
        <v>600.01</v>
      </c>
      <c r="R405" s="18">
        <v>1804.8997317618505</v>
      </c>
      <c r="S405" s="29">
        <v>23463.696512904058</v>
      </c>
      <c r="T405" s="18">
        <v>20289.400000000001</v>
      </c>
      <c r="U405" s="18">
        <v>23149.504311985049</v>
      </c>
    </row>
    <row r="406" spans="1:21" ht="21" customHeight="1" x14ac:dyDescent="0.25">
      <c r="A406" s="14" t="s">
        <v>355</v>
      </c>
      <c r="B406" s="15" t="s">
        <v>50</v>
      </c>
      <c r="C406" s="16" t="s">
        <v>51</v>
      </c>
      <c r="D406" s="17">
        <v>12202.939989519218</v>
      </c>
      <c r="E406" s="17">
        <v>13697.276554185886</v>
      </c>
      <c r="F406" s="17">
        <v>13175.376000000002</v>
      </c>
      <c r="G406" s="18">
        <v>4962.3416640000014</v>
      </c>
      <c r="H406" s="18">
        <v>0</v>
      </c>
      <c r="I406" s="18">
        <v>0</v>
      </c>
      <c r="J406" s="18">
        <v>0</v>
      </c>
      <c r="K406" s="18">
        <v>0</v>
      </c>
      <c r="L406" s="18">
        <v>0</v>
      </c>
      <c r="M406" s="18">
        <v>0</v>
      </c>
      <c r="N406" s="18">
        <v>0</v>
      </c>
      <c r="O406" s="18">
        <v>0</v>
      </c>
      <c r="P406" s="18">
        <v>0</v>
      </c>
      <c r="Q406" s="18">
        <v>0</v>
      </c>
      <c r="R406" s="18">
        <v>0</v>
      </c>
      <c r="S406" s="29">
        <v>20750.368776000003</v>
      </c>
      <c r="T406" s="18">
        <v>20289.400000000001</v>
      </c>
      <c r="U406" s="18">
        <v>17008.885203333335</v>
      </c>
    </row>
    <row r="407" spans="1:21" ht="21" customHeight="1" x14ac:dyDescent="0.25">
      <c r="A407" s="14" t="s">
        <v>356</v>
      </c>
      <c r="B407" s="15" t="s">
        <v>50</v>
      </c>
      <c r="C407" s="16" t="s">
        <v>51</v>
      </c>
      <c r="D407" s="17">
        <v>11155.615011606531</v>
      </c>
      <c r="E407" s="17">
        <v>12487.334921411075</v>
      </c>
      <c r="F407" s="17">
        <v>11634.263199999999</v>
      </c>
      <c r="G407" s="18">
        <v>4687.1806764817893</v>
      </c>
      <c r="H407" s="18">
        <v>0</v>
      </c>
      <c r="I407" s="18">
        <v>0</v>
      </c>
      <c r="J407" s="18">
        <v>0</v>
      </c>
      <c r="K407" s="18">
        <v>0</v>
      </c>
      <c r="L407" s="18">
        <v>0</v>
      </c>
      <c r="M407" s="18">
        <v>0</v>
      </c>
      <c r="N407" s="18">
        <v>0</v>
      </c>
      <c r="O407" s="18">
        <v>0</v>
      </c>
      <c r="P407" s="18">
        <v>0</v>
      </c>
      <c r="Q407" s="18">
        <v>0</v>
      </c>
      <c r="R407" s="18">
        <v>0</v>
      </c>
      <c r="S407" s="29">
        <v>18255.258917654526</v>
      </c>
      <c r="T407" s="18">
        <v>20289.400000000001</v>
      </c>
      <c r="U407" s="18">
        <v>15236.916499511359</v>
      </c>
    </row>
    <row r="408" spans="1:21" ht="21" customHeight="1" x14ac:dyDescent="0.25">
      <c r="A408" s="14" t="s">
        <v>357</v>
      </c>
      <c r="B408" s="15" t="s">
        <v>50</v>
      </c>
      <c r="C408" s="16" t="s">
        <v>51</v>
      </c>
      <c r="D408" s="17">
        <v>9898.9375357385215</v>
      </c>
      <c r="E408" s="17">
        <v>11070.592620918389</v>
      </c>
      <c r="F408" s="17">
        <v>10187.829600000001</v>
      </c>
      <c r="G408" s="18">
        <v>4295.0394332376191</v>
      </c>
      <c r="H408" s="18">
        <v>0</v>
      </c>
      <c r="I408" s="18">
        <v>0</v>
      </c>
      <c r="J408" s="18">
        <v>0</v>
      </c>
      <c r="K408" s="18">
        <v>0</v>
      </c>
      <c r="L408" s="18">
        <v>0</v>
      </c>
      <c r="M408" s="18">
        <v>0</v>
      </c>
      <c r="N408" s="18">
        <v>0</v>
      </c>
      <c r="O408" s="18">
        <v>0</v>
      </c>
      <c r="P408" s="18">
        <v>0</v>
      </c>
      <c r="Q408" s="18">
        <v>0</v>
      </c>
      <c r="R408" s="18">
        <v>0</v>
      </c>
      <c r="S408" s="29">
        <v>15824.181022158416</v>
      </c>
      <c r="T408" s="18">
        <v>20289.400000000001</v>
      </c>
      <c r="U408" s="18">
        <v>13555.21463794967</v>
      </c>
    </row>
    <row r="409" spans="1:21" ht="21" customHeight="1" x14ac:dyDescent="0.25">
      <c r="A409" s="14" t="s">
        <v>358</v>
      </c>
      <c r="B409" s="15" t="s">
        <v>50</v>
      </c>
      <c r="C409" s="16" t="s">
        <v>51</v>
      </c>
      <c r="D409" s="17">
        <v>9124.8446908680526</v>
      </c>
      <c r="E409" s="17">
        <v>10212.472763085367</v>
      </c>
      <c r="F409" s="17">
        <v>9404.1504000000004</v>
      </c>
      <c r="G409" s="18">
        <v>4152.5163999116448</v>
      </c>
      <c r="H409" s="18">
        <v>0</v>
      </c>
      <c r="I409" s="18">
        <v>0</v>
      </c>
      <c r="J409" s="18">
        <v>0</v>
      </c>
      <c r="K409" s="18">
        <v>0</v>
      </c>
      <c r="L409" s="18">
        <v>0</v>
      </c>
      <c r="M409" s="18">
        <v>0</v>
      </c>
      <c r="N409" s="18">
        <v>0</v>
      </c>
      <c r="O409" s="18">
        <v>0</v>
      </c>
      <c r="P409" s="18">
        <v>0</v>
      </c>
      <c r="Q409" s="18">
        <v>0</v>
      </c>
      <c r="R409" s="18">
        <v>0</v>
      </c>
      <c r="S409" s="29">
        <v>14553.646866607764</v>
      </c>
      <c r="T409" s="18">
        <v>20289.400000000001</v>
      </c>
      <c r="U409" s="18">
        <v>12653.78067220995</v>
      </c>
    </row>
    <row r="410" spans="1:21" ht="21" customHeight="1" x14ac:dyDescent="0.25">
      <c r="A410" s="14" t="s">
        <v>359</v>
      </c>
      <c r="B410" s="15" t="s">
        <v>50</v>
      </c>
      <c r="C410" s="16" t="s">
        <v>51</v>
      </c>
      <c r="D410" s="17">
        <v>7330.2511126944419</v>
      </c>
      <c r="E410" s="17">
        <v>8189.8407738016258</v>
      </c>
      <c r="F410" s="17">
        <v>7553.6956800000007</v>
      </c>
      <c r="G410" s="18">
        <v>3322.013119929316</v>
      </c>
      <c r="H410" s="18">
        <v>0</v>
      </c>
      <c r="I410" s="18">
        <v>0</v>
      </c>
      <c r="J410" s="18">
        <v>0</v>
      </c>
      <c r="K410" s="18">
        <v>0</v>
      </c>
      <c r="L410" s="18">
        <v>0</v>
      </c>
      <c r="M410" s="18">
        <v>0</v>
      </c>
      <c r="N410" s="18">
        <v>0</v>
      </c>
      <c r="O410" s="18">
        <v>0</v>
      </c>
      <c r="P410" s="18">
        <v>0</v>
      </c>
      <c r="Q410" s="18">
        <v>0</v>
      </c>
      <c r="R410" s="18">
        <v>0</v>
      </c>
      <c r="S410" s="29">
        <v>11224.295933286212</v>
      </c>
      <c r="T410" s="18">
        <v>20289.400000000001</v>
      </c>
      <c r="U410" s="18">
        <v>10456.671434434627</v>
      </c>
    </row>
    <row r="411" spans="1:21" ht="21" customHeight="1" x14ac:dyDescent="0.25">
      <c r="A411" s="14" t="s">
        <v>360</v>
      </c>
      <c r="B411" s="15" t="s">
        <v>50</v>
      </c>
      <c r="C411" s="16" t="s">
        <v>51</v>
      </c>
      <c r="D411" s="17">
        <v>6127.1629745208311</v>
      </c>
      <c r="E411" s="17">
        <v>6816.4340711845525</v>
      </c>
      <c r="F411" s="17">
        <v>6294.7464</v>
      </c>
      <c r="G411" s="18">
        <v>2491.5098399469871</v>
      </c>
      <c r="H411" s="18">
        <v>0</v>
      </c>
      <c r="I411" s="18">
        <v>0</v>
      </c>
      <c r="J411" s="18">
        <v>0</v>
      </c>
      <c r="K411" s="18">
        <v>0</v>
      </c>
      <c r="L411" s="18">
        <v>0</v>
      </c>
      <c r="M411" s="18">
        <v>0</v>
      </c>
      <c r="N411" s="18">
        <v>0</v>
      </c>
      <c r="O411" s="18">
        <v>0</v>
      </c>
      <c r="P411" s="18">
        <v>0</v>
      </c>
      <c r="Q411" s="18">
        <v>0</v>
      </c>
      <c r="R411" s="18">
        <v>0</v>
      </c>
      <c r="S411" s="29">
        <v>8782.203159964658</v>
      </c>
      <c r="T411" s="18">
        <v>20289.400000000001</v>
      </c>
      <c r="U411" s="18">
        <v>8925.0058166593026</v>
      </c>
    </row>
    <row r="412" spans="1:21" ht="21" customHeight="1" x14ac:dyDescent="0.25">
      <c r="A412" s="14" t="s">
        <v>361</v>
      </c>
      <c r="B412" s="15" t="s">
        <v>50</v>
      </c>
      <c r="C412" s="16" t="s">
        <v>51</v>
      </c>
      <c r="D412" s="17">
        <v>8831.4024068049748</v>
      </c>
      <c r="E412" s="17">
        <v>9788.7727041383077</v>
      </c>
      <c r="F412" s="17">
        <v>9015.3000000000029</v>
      </c>
      <c r="G412" s="18">
        <v>2734.0571520000003</v>
      </c>
      <c r="H412" s="18">
        <v>0</v>
      </c>
      <c r="I412" s="18">
        <v>0</v>
      </c>
      <c r="J412" s="18">
        <v>0</v>
      </c>
      <c r="K412" s="18">
        <v>0</v>
      </c>
      <c r="L412" s="18">
        <v>0</v>
      </c>
      <c r="M412" s="18">
        <v>0</v>
      </c>
      <c r="N412" s="18">
        <v>0</v>
      </c>
      <c r="O412" s="18">
        <v>0</v>
      </c>
      <c r="P412" s="18">
        <v>0</v>
      </c>
      <c r="Q412" s="18">
        <v>0</v>
      </c>
      <c r="R412" s="18">
        <v>0</v>
      </c>
      <c r="S412" s="29">
        <v>12822.833568000002</v>
      </c>
      <c r="T412" s="18">
        <v>20289.400000000001</v>
      </c>
      <c r="U412" s="18">
        <v>12002.490893333335</v>
      </c>
    </row>
    <row r="413" spans="1:21" ht="21" customHeight="1" x14ac:dyDescent="0.25">
      <c r="A413" s="14" t="s">
        <v>454</v>
      </c>
      <c r="B413" s="15" t="s">
        <v>375</v>
      </c>
      <c r="C413" s="16" t="s">
        <v>61</v>
      </c>
      <c r="D413" s="17">
        <v>13069.446469343458</v>
      </c>
      <c r="E413" s="17">
        <v>14907.140919897574</v>
      </c>
      <c r="F413" s="17">
        <v>15153.654517487234</v>
      </c>
      <c r="G413" s="18">
        <v>17392.440050757275</v>
      </c>
      <c r="H413" s="18">
        <v>6644.04</v>
      </c>
      <c r="I413" s="18">
        <v>18551.936054141093</v>
      </c>
      <c r="J413" s="18">
        <v>1772.4780900000001</v>
      </c>
      <c r="K413" s="18">
        <v>1932.4933389730304</v>
      </c>
      <c r="L413" s="18">
        <v>3478.488010151455</v>
      </c>
      <c r="M413" s="18">
        <v>0</v>
      </c>
      <c r="N413" s="18">
        <v>9662.466694865152</v>
      </c>
      <c r="O413" s="18">
        <v>2040.05</v>
      </c>
      <c r="P413" s="18">
        <v>873.01</v>
      </c>
      <c r="Q413" s="18">
        <v>600.01</v>
      </c>
      <c r="R413" s="18">
        <v>1932.4933389730304</v>
      </c>
      <c r="S413" s="29">
        <v>25122.413406649397</v>
      </c>
      <c r="T413" s="18">
        <v>20289.400000000001</v>
      </c>
      <c r="U413" s="18">
        <v>24344.631099529772</v>
      </c>
    </row>
    <row r="414" spans="1:21" ht="21" customHeight="1" x14ac:dyDescent="0.25">
      <c r="A414" s="14" t="s">
        <v>362</v>
      </c>
      <c r="B414" s="15" t="s">
        <v>50</v>
      </c>
      <c r="C414" s="16" t="s">
        <v>51</v>
      </c>
      <c r="D414" s="17">
        <v>13862.410790110882</v>
      </c>
      <c r="E414" s="17">
        <v>15546.907978110881</v>
      </c>
      <c r="F414" s="17">
        <v>15181.32</v>
      </c>
      <c r="G414" s="18">
        <v>5313.108384000001</v>
      </c>
      <c r="H414" s="18">
        <v>0</v>
      </c>
      <c r="I414" s="18">
        <v>0</v>
      </c>
      <c r="J414" s="18">
        <v>0</v>
      </c>
      <c r="K414" s="18">
        <v>0</v>
      </c>
      <c r="L414" s="18">
        <v>0</v>
      </c>
      <c r="M414" s="18">
        <v>0</v>
      </c>
      <c r="N414" s="18">
        <v>0</v>
      </c>
      <c r="O414" s="18">
        <v>0</v>
      </c>
      <c r="P414" s="18">
        <v>0</v>
      </c>
      <c r="Q414" s="18">
        <v>0</v>
      </c>
      <c r="R414" s="18">
        <v>0</v>
      </c>
      <c r="S414" s="29">
        <v>23826.656255999998</v>
      </c>
      <c r="T414" s="18">
        <v>20289.400000000001</v>
      </c>
      <c r="U414" s="18">
        <v>19300.417053333331</v>
      </c>
    </row>
    <row r="415" spans="1:21" ht="21" customHeight="1" x14ac:dyDescent="0.25">
      <c r="A415" s="14" t="s">
        <v>363</v>
      </c>
      <c r="B415" s="15" t="s">
        <v>50</v>
      </c>
      <c r="C415" s="16" t="s">
        <v>51</v>
      </c>
      <c r="D415" s="17">
        <v>10787.205703867912</v>
      </c>
      <c r="E415" s="17">
        <v>12077.234974344941</v>
      </c>
      <c r="F415" s="17">
        <v>11219.043640821115</v>
      </c>
      <c r="G415" s="18">
        <v>4842.2426767390043</v>
      </c>
      <c r="H415" s="18">
        <v>0</v>
      </c>
      <c r="I415" s="18">
        <v>0</v>
      </c>
      <c r="J415" s="18">
        <v>0</v>
      </c>
      <c r="K415" s="18">
        <v>0</v>
      </c>
      <c r="L415" s="18">
        <v>0</v>
      </c>
      <c r="M415" s="18">
        <v>0</v>
      </c>
      <c r="N415" s="18">
        <v>0</v>
      </c>
      <c r="O415" s="18">
        <v>0</v>
      </c>
      <c r="P415" s="18">
        <v>0</v>
      </c>
      <c r="Q415" s="18">
        <v>0</v>
      </c>
      <c r="R415" s="18">
        <v>0</v>
      </c>
      <c r="S415" s="29">
        <v>17569.331245724345</v>
      </c>
      <c r="T415" s="18">
        <v>20289.400000000001</v>
      </c>
      <c r="U415" s="18">
        <v>14777.458134359726</v>
      </c>
    </row>
    <row r="416" spans="1:21" ht="21" customHeight="1" x14ac:dyDescent="0.25">
      <c r="A416" s="14" t="s">
        <v>364</v>
      </c>
      <c r="B416" s="15" t="s">
        <v>50</v>
      </c>
      <c r="C416" s="16" t="s">
        <v>51</v>
      </c>
      <c r="D416" s="17">
        <v>7809.2349495167291</v>
      </c>
      <c r="E416" s="17">
        <v>8769.6611309908239</v>
      </c>
      <c r="F416" s="17">
        <v>8102.6399999999994</v>
      </c>
      <c r="G416" s="18">
        <v>4362.1352665337245</v>
      </c>
      <c r="H416" s="18">
        <v>0</v>
      </c>
      <c r="I416" s="18">
        <v>0</v>
      </c>
      <c r="J416" s="18">
        <v>0</v>
      </c>
      <c r="K416" s="18">
        <v>0</v>
      </c>
      <c r="L416" s="18">
        <v>0</v>
      </c>
      <c r="M416" s="18">
        <v>0</v>
      </c>
      <c r="N416" s="18">
        <v>0</v>
      </c>
      <c r="O416" s="18">
        <v>0</v>
      </c>
      <c r="P416" s="18">
        <v>0</v>
      </c>
      <c r="Q416" s="18">
        <v>0</v>
      </c>
      <c r="R416" s="18">
        <v>0</v>
      </c>
      <c r="S416" s="29">
        <v>12574.654177689148</v>
      </c>
      <c r="T416" s="18">
        <v>20289.400000000001</v>
      </c>
      <c r="U416" s="18">
        <v>11204.822453685238</v>
      </c>
    </row>
    <row r="417" spans="1:21" ht="21" customHeight="1" x14ac:dyDescent="0.25">
      <c r="A417" s="14" t="s">
        <v>365</v>
      </c>
      <c r="B417" s="15" t="s">
        <v>50</v>
      </c>
      <c r="C417" s="16" t="s">
        <v>51</v>
      </c>
      <c r="D417" s="17">
        <v>8670.4694692825506</v>
      </c>
      <c r="E417" s="17">
        <v>9761.6618262825505</v>
      </c>
      <c r="F417" s="17">
        <v>9078.868199999999</v>
      </c>
      <c r="G417" s="18">
        <v>4822.0349759999999</v>
      </c>
      <c r="H417" s="18">
        <v>0</v>
      </c>
      <c r="I417" s="18">
        <v>0</v>
      </c>
      <c r="J417" s="18">
        <v>0</v>
      </c>
      <c r="K417" s="18">
        <v>0</v>
      </c>
      <c r="L417" s="18">
        <v>0</v>
      </c>
      <c r="M417" s="18">
        <v>0</v>
      </c>
      <c r="N417" s="18">
        <v>0</v>
      </c>
      <c r="O417" s="18">
        <v>0</v>
      </c>
      <c r="P417" s="18">
        <v>0</v>
      </c>
      <c r="Q417" s="18">
        <v>0</v>
      </c>
      <c r="R417" s="18">
        <v>0</v>
      </c>
      <c r="S417" s="29">
        <v>14486.788283999998</v>
      </c>
      <c r="T417" s="18">
        <v>20289.400000000001</v>
      </c>
      <c r="U417" s="18">
        <v>12378.720138333332</v>
      </c>
    </row>
    <row r="418" spans="1:21" ht="21" customHeight="1" x14ac:dyDescent="0.25">
      <c r="A418" s="14" t="s">
        <v>366</v>
      </c>
      <c r="B418" s="15" t="s">
        <v>50</v>
      </c>
      <c r="C418" s="16" t="s">
        <v>51</v>
      </c>
      <c r="D418" s="17">
        <v>7618.9800788901666</v>
      </c>
      <c r="E418" s="17">
        <v>8553.581286090166</v>
      </c>
      <c r="F418" s="17">
        <v>7894.6679999999997</v>
      </c>
      <c r="G418" s="18">
        <v>4098.7297295999997</v>
      </c>
      <c r="H418" s="18">
        <v>0</v>
      </c>
      <c r="I418" s="18">
        <v>0</v>
      </c>
      <c r="J418" s="18">
        <v>0</v>
      </c>
      <c r="K418" s="18">
        <v>0</v>
      </c>
      <c r="L418" s="18">
        <v>0</v>
      </c>
      <c r="M418" s="18">
        <v>0</v>
      </c>
      <c r="N418" s="18">
        <v>0</v>
      </c>
      <c r="O418" s="18">
        <v>0</v>
      </c>
      <c r="P418" s="18">
        <v>0</v>
      </c>
      <c r="Q418" s="18">
        <v>0</v>
      </c>
      <c r="R418" s="18">
        <v>0</v>
      </c>
      <c r="S418" s="29">
        <v>12228.2844864</v>
      </c>
      <c r="T418" s="18">
        <v>20289.400000000001</v>
      </c>
      <c r="U418" s="18">
        <v>10946.035851333334</v>
      </c>
    </row>
    <row r="419" spans="1:21" ht="21" customHeight="1" x14ac:dyDescent="0.25">
      <c r="A419" s="14" t="s">
        <v>367</v>
      </c>
      <c r="B419" s="15" t="s">
        <v>50</v>
      </c>
      <c r="C419" s="16" t="s">
        <v>51</v>
      </c>
      <c r="D419" s="17">
        <v>6483.430688497785</v>
      </c>
      <c r="E419" s="17">
        <v>7261.4415792311183</v>
      </c>
      <c r="F419" s="17">
        <v>6710.4678000000004</v>
      </c>
      <c r="G419" s="18">
        <v>3375.4244831999999</v>
      </c>
      <c r="H419" s="18">
        <v>0</v>
      </c>
      <c r="I419" s="18">
        <v>0</v>
      </c>
      <c r="J419" s="18">
        <v>0</v>
      </c>
      <c r="K419" s="18">
        <v>0</v>
      </c>
      <c r="L419" s="18">
        <v>0</v>
      </c>
      <c r="M419" s="18">
        <v>0</v>
      </c>
      <c r="N419" s="18">
        <v>0</v>
      </c>
      <c r="O419" s="18">
        <v>0</v>
      </c>
      <c r="P419" s="18">
        <v>0</v>
      </c>
      <c r="Q419" s="18">
        <v>0</v>
      </c>
      <c r="R419" s="18">
        <v>0</v>
      </c>
      <c r="S419" s="29">
        <v>9969.7806887999977</v>
      </c>
      <c r="T419" s="18">
        <v>20289.400000000001</v>
      </c>
      <c r="U419" s="18">
        <v>9513.3515643333321</v>
      </c>
    </row>
    <row r="420" spans="1:21" ht="21" customHeight="1" x14ac:dyDescent="0.25">
      <c r="A420" s="14" t="s">
        <v>455</v>
      </c>
      <c r="B420" s="15" t="s">
        <v>375</v>
      </c>
      <c r="C420" s="16" t="s">
        <v>61</v>
      </c>
      <c r="D420" s="17">
        <v>11733.246842594464</v>
      </c>
      <c r="E420" s="17">
        <v>13309.83211817652</v>
      </c>
      <c r="F420" s="17">
        <v>13331.020625334284</v>
      </c>
      <c r="G420" s="18">
        <v>14658.489212527851</v>
      </c>
      <c r="H420" s="18">
        <v>6644.04</v>
      </c>
      <c r="I420" s="18">
        <v>15635.721826696374</v>
      </c>
      <c r="J420" s="18">
        <v>1772.4780900000001</v>
      </c>
      <c r="K420" s="18">
        <v>1628.7210236142055</v>
      </c>
      <c r="L420" s="18">
        <v>2931.69784250557</v>
      </c>
      <c r="M420" s="18">
        <v>0</v>
      </c>
      <c r="N420" s="18">
        <v>8143.6051180710283</v>
      </c>
      <c r="O420" s="18">
        <v>2040.05</v>
      </c>
      <c r="P420" s="18">
        <v>873.01</v>
      </c>
      <c r="Q420" s="18">
        <v>600.01</v>
      </c>
      <c r="R420" s="18">
        <v>1628.7210236142055</v>
      </c>
      <c r="S420" s="29">
        <v>21173.373306984671</v>
      </c>
      <c r="T420" s="18">
        <v>20289.400000000001</v>
      </c>
      <c r="U420" s="18">
        <v>21499.29707900211</v>
      </c>
    </row>
    <row r="421" spans="1:21" ht="21" customHeight="1" x14ac:dyDescent="0.25">
      <c r="A421" s="14" t="s">
        <v>456</v>
      </c>
      <c r="B421" s="15" t="s">
        <v>375</v>
      </c>
      <c r="C421" s="16" t="s">
        <v>61</v>
      </c>
      <c r="D421" s="17">
        <v>12177.60078446445</v>
      </c>
      <c r="E421" s="17">
        <v>13840.374353723011</v>
      </c>
      <c r="F421" s="17">
        <v>13924.969636465699</v>
      </c>
      <c r="G421" s="18">
        <v>15549.412729224972</v>
      </c>
      <c r="H421" s="18">
        <v>6644.04</v>
      </c>
      <c r="I421" s="18">
        <v>16586.040244506636</v>
      </c>
      <c r="J421" s="18">
        <v>1772.4780900000001</v>
      </c>
      <c r="K421" s="18">
        <v>1727.7125254694415</v>
      </c>
      <c r="L421" s="18">
        <v>3109.8825458449946</v>
      </c>
      <c r="M421" s="18">
        <v>0</v>
      </c>
      <c r="N421" s="18">
        <v>8638.5626273472062</v>
      </c>
      <c r="O421" s="18">
        <v>2040.05</v>
      </c>
      <c r="P421" s="18">
        <v>873.01</v>
      </c>
      <c r="Q421" s="18">
        <v>600.01</v>
      </c>
      <c r="R421" s="18">
        <v>1727.7125254694415</v>
      </c>
      <c r="S421" s="29">
        <v>22460.262831102737</v>
      </c>
      <c r="T421" s="18">
        <v>20289.400000000001</v>
      </c>
      <c r="U421" s="18">
        <v>22426.517479712817</v>
      </c>
    </row>
    <row r="422" spans="1:21" ht="21" customHeight="1" x14ac:dyDescent="0.25">
      <c r="A422" s="14" t="s">
        <v>368</v>
      </c>
      <c r="B422" s="15" t="s">
        <v>50</v>
      </c>
      <c r="C422" s="16" t="s">
        <v>51</v>
      </c>
      <c r="D422" s="17">
        <v>9344.3343526323388</v>
      </c>
      <c r="E422" s="17">
        <v>10488.239755299006</v>
      </c>
      <c r="F422" s="17">
        <v>9747.76</v>
      </c>
      <c r="G422" s="18">
        <v>4795.6740479999999</v>
      </c>
      <c r="H422" s="18">
        <v>0</v>
      </c>
      <c r="I422" s="18">
        <v>0</v>
      </c>
      <c r="J422" s="18">
        <v>0</v>
      </c>
      <c r="K422" s="18">
        <v>0</v>
      </c>
      <c r="L422" s="18">
        <v>0</v>
      </c>
      <c r="M422" s="18">
        <v>0</v>
      </c>
      <c r="N422" s="18">
        <v>0</v>
      </c>
      <c r="O422" s="18">
        <v>0</v>
      </c>
      <c r="P422" s="18">
        <v>0</v>
      </c>
      <c r="Q422" s="18">
        <v>0</v>
      </c>
      <c r="R422" s="18">
        <v>0</v>
      </c>
      <c r="S422" s="29">
        <v>15295.934831999999</v>
      </c>
      <c r="T422" s="18">
        <v>20289.400000000001</v>
      </c>
      <c r="U422" s="18">
        <v>13112.844073333334</v>
      </c>
    </row>
    <row r="423" spans="1:21" ht="21" customHeight="1" x14ac:dyDescent="0.25">
      <c r="A423" s="14" t="s">
        <v>368</v>
      </c>
      <c r="B423" s="15" t="s">
        <v>375</v>
      </c>
      <c r="C423" s="16" t="s">
        <v>61</v>
      </c>
      <c r="D423" s="17">
        <v>13069.446469343458</v>
      </c>
      <c r="E423" s="17">
        <v>14907.140919897574</v>
      </c>
      <c r="F423" s="17">
        <v>15153.654517487234</v>
      </c>
      <c r="G423" s="18">
        <v>17392.440050757275</v>
      </c>
      <c r="H423" s="18">
        <v>6644.04</v>
      </c>
      <c r="I423" s="18">
        <v>18551.936054141093</v>
      </c>
      <c r="J423" s="18">
        <v>1772.4780900000001</v>
      </c>
      <c r="K423" s="18">
        <v>1932.4933389730304</v>
      </c>
      <c r="L423" s="18">
        <v>3478.488010151455</v>
      </c>
      <c r="M423" s="18">
        <v>0</v>
      </c>
      <c r="N423" s="18">
        <v>9662.466694865152</v>
      </c>
      <c r="O423" s="18">
        <v>2040.05</v>
      </c>
      <c r="P423" s="18">
        <v>873.01</v>
      </c>
      <c r="Q423" s="18">
        <v>600.01</v>
      </c>
      <c r="R423" s="18">
        <v>1932.4933389730304</v>
      </c>
      <c r="S423" s="29">
        <v>25122.413406649397</v>
      </c>
      <c r="T423" s="18">
        <v>20289.400000000001</v>
      </c>
      <c r="U423" s="18">
        <v>24344.631099529772</v>
      </c>
    </row>
    <row r="424" spans="1:21" ht="21" customHeight="1" x14ac:dyDescent="0.25">
      <c r="A424" s="14" t="s">
        <v>369</v>
      </c>
      <c r="B424" s="15" t="s">
        <v>50</v>
      </c>
      <c r="C424" s="16" t="s">
        <v>51</v>
      </c>
      <c r="D424" s="17">
        <v>8591.9154606287411</v>
      </c>
      <c r="E424" s="17">
        <v>9618.7495947620737</v>
      </c>
      <c r="F424" s="17">
        <v>8876.44</v>
      </c>
      <c r="G424" s="18">
        <v>4230.1062144000007</v>
      </c>
      <c r="H424" s="18">
        <v>0</v>
      </c>
      <c r="I424" s="18">
        <v>0</v>
      </c>
      <c r="J424" s="18">
        <v>0</v>
      </c>
      <c r="K424" s="18">
        <v>0</v>
      </c>
      <c r="L424" s="18">
        <v>0</v>
      </c>
      <c r="M424" s="18">
        <v>0</v>
      </c>
      <c r="N424" s="18">
        <v>0</v>
      </c>
      <c r="O424" s="18">
        <v>0</v>
      </c>
      <c r="P424" s="18">
        <v>0</v>
      </c>
      <c r="Q424" s="18">
        <v>0</v>
      </c>
      <c r="R424" s="18">
        <v>0</v>
      </c>
      <c r="S424" s="29">
        <v>13611.909609600001</v>
      </c>
      <c r="T424" s="18">
        <v>20289.400000000001</v>
      </c>
      <c r="U424" s="18">
        <v>12054.057985333333</v>
      </c>
    </row>
    <row r="425" spans="1:21" ht="21" customHeight="1" x14ac:dyDescent="0.25">
      <c r="A425" s="14" t="s">
        <v>369</v>
      </c>
      <c r="B425" s="15" t="s">
        <v>375</v>
      </c>
      <c r="C425" s="16" t="s">
        <v>61</v>
      </c>
      <c r="D425" s="17">
        <v>11733.295041086461</v>
      </c>
      <c r="E425" s="17">
        <v>13309.887913264671</v>
      </c>
      <c r="F425" s="17">
        <v>13331.071929559137</v>
      </c>
      <c r="G425" s="18">
        <v>14658.566168865131</v>
      </c>
      <c r="H425" s="18">
        <v>6644.04</v>
      </c>
      <c r="I425" s="18">
        <v>15635.803913456139</v>
      </c>
      <c r="J425" s="18">
        <v>1772.4780900000001</v>
      </c>
      <c r="K425" s="18">
        <v>1628.7295743183477</v>
      </c>
      <c r="L425" s="18">
        <v>2931.7132337730259</v>
      </c>
      <c r="M425" s="18">
        <v>0</v>
      </c>
      <c r="N425" s="18">
        <v>8143.6478715917392</v>
      </c>
      <c r="O425" s="18">
        <v>2040.05</v>
      </c>
      <c r="P425" s="18">
        <v>873.01</v>
      </c>
      <c r="Q425" s="18">
        <v>600.01</v>
      </c>
      <c r="R425" s="18">
        <v>1628.7295743183477</v>
      </c>
      <c r="S425" s="29">
        <v>21173.484466138521</v>
      </c>
      <c r="T425" s="18">
        <v>20289.400000000001</v>
      </c>
      <c r="U425" s="18">
        <v>21499.377170597574</v>
      </c>
    </row>
    <row r="426" spans="1:21" ht="21" customHeight="1" x14ac:dyDescent="0.25">
      <c r="A426" s="14" t="s">
        <v>370</v>
      </c>
      <c r="B426" s="15" t="s">
        <v>50</v>
      </c>
      <c r="C426" s="16" t="s">
        <v>51</v>
      </c>
      <c r="D426" s="17">
        <v>7669.3803685029952</v>
      </c>
      <c r="E426" s="17">
        <v>8552.9341558096621</v>
      </c>
      <c r="F426" s="17">
        <v>7897.0000000000018</v>
      </c>
      <c r="G426" s="18">
        <v>3384.0849715200006</v>
      </c>
      <c r="H426" s="18">
        <v>0</v>
      </c>
      <c r="I426" s="18">
        <v>0</v>
      </c>
      <c r="J426" s="18">
        <v>0</v>
      </c>
      <c r="K426" s="18">
        <v>0</v>
      </c>
      <c r="L426" s="18">
        <v>0</v>
      </c>
      <c r="M426" s="18">
        <v>0</v>
      </c>
      <c r="N426" s="18">
        <v>0</v>
      </c>
      <c r="O426" s="18">
        <v>0</v>
      </c>
      <c r="P426" s="18">
        <v>0</v>
      </c>
      <c r="Q426" s="18">
        <v>0</v>
      </c>
      <c r="R426" s="18">
        <v>0</v>
      </c>
      <c r="S426" s="29">
        <v>11578.735447680003</v>
      </c>
      <c r="T426" s="18">
        <v>20289.400000000001</v>
      </c>
      <c r="U426" s="18">
        <v>10834.685034933334</v>
      </c>
    </row>
    <row r="427" spans="1:21" ht="21" customHeight="1" x14ac:dyDescent="0.25">
      <c r="A427" s="14" t="s">
        <v>370</v>
      </c>
      <c r="B427" s="15" t="s">
        <v>375</v>
      </c>
      <c r="C427" s="16" t="s">
        <v>61</v>
      </c>
      <c r="D427" s="17">
        <v>11140.775848378855</v>
      </c>
      <c r="E427" s="17">
        <v>12606.777626677565</v>
      </c>
      <c r="F427" s="17">
        <v>12551.735101918835</v>
      </c>
      <c r="G427" s="18">
        <v>13489.560927404676</v>
      </c>
      <c r="H427" s="18">
        <v>6644.04</v>
      </c>
      <c r="I427" s="18">
        <v>14388.864989231653</v>
      </c>
      <c r="J427" s="18">
        <v>1772.4780900000001</v>
      </c>
      <c r="K427" s="18">
        <v>1498.8401030449641</v>
      </c>
      <c r="L427" s="18">
        <v>2697.912185480935</v>
      </c>
      <c r="M427" s="18">
        <v>0</v>
      </c>
      <c r="N427" s="18">
        <v>7494.2005152248203</v>
      </c>
      <c r="O427" s="18">
        <v>2040.05</v>
      </c>
      <c r="P427" s="18">
        <v>873.01</v>
      </c>
      <c r="Q427" s="18">
        <v>600.01</v>
      </c>
      <c r="R427" s="18">
        <v>1498.8401030449641</v>
      </c>
      <c r="S427" s="29">
        <v>19484.921339584533</v>
      </c>
      <c r="T427" s="18">
        <v>20289.400000000001</v>
      </c>
      <c r="U427" s="18">
        <v>20282.745789670214</v>
      </c>
    </row>
    <row r="428" spans="1:21" ht="21" customHeight="1" x14ac:dyDescent="0.25">
      <c r="A428" s="14" t="s">
        <v>371</v>
      </c>
      <c r="B428" s="15" t="s">
        <v>50</v>
      </c>
      <c r="C428" s="16" t="s">
        <v>51</v>
      </c>
      <c r="D428" s="17">
        <v>6340.8711979397531</v>
      </c>
      <c r="E428" s="17">
        <v>7162.8305866064202</v>
      </c>
      <c r="F428" s="17">
        <v>6653.9380000000001</v>
      </c>
      <c r="G428" s="18">
        <v>4474.8552959999997</v>
      </c>
      <c r="H428" s="18">
        <v>0</v>
      </c>
      <c r="I428" s="18">
        <v>0</v>
      </c>
      <c r="J428" s="18">
        <v>0</v>
      </c>
      <c r="K428" s="18">
        <v>0</v>
      </c>
      <c r="L428" s="18">
        <v>0</v>
      </c>
      <c r="M428" s="18">
        <v>0</v>
      </c>
      <c r="N428" s="18">
        <v>0</v>
      </c>
      <c r="O428" s="18">
        <v>0</v>
      </c>
      <c r="P428" s="18">
        <v>0</v>
      </c>
      <c r="Q428" s="18">
        <v>0</v>
      </c>
      <c r="R428" s="18">
        <v>0</v>
      </c>
      <c r="S428" s="29">
        <v>10441.322663999999</v>
      </c>
      <c r="T428" s="18">
        <v>20289.400000000001</v>
      </c>
      <c r="U428" s="18">
        <v>9587.736163333333</v>
      </c>
    </row>
    <row r="429" spans="1:21" ht="21" customHeight="1" x14ac:dyDescent="0.25">
      <c r="A429" s="14" t="s">
        <v>371</v>
      </c>
      <c r="B429" s="15" t="s">
        <v>375</v>
      </c>
      <c r="C429" s="16" t="s">
        <v>61</v>
      </c>
      <c r="D429" s="17">
        <v>11356.879593298145</v>
      </c>
      <c r="E429" s="17">
        <v>12864.129479255547</v>
      </c>
      <c r="F429" s="17">
        <v>12835.986159720822</v>
      </c>
      <c r="G429" s="18">
        <v>13915.937514107658</v>
      </c>
      <c r="H429" s="18">
        <v>6644.04</v>
      </c>
      <c r="I429" s="18">
        <v>14843.666681714834</v>
      </c>
      <c r="J429" s="18">
        <v>1772.4780900000001</v>
      </c>
      <c r="K429" s="18">
        <v>1546.2152793452951</v>
      </c>
      <c r="L429" s="18">
        <v>2783.1875028215313</v>
      </c>
      <c r="M429" s="18">
        <v>0</v>
      </c>
      <c r="N429" s="18">
        <v>7731.0763967264766</v>
      </c>
      <c r="O429" s="18">
        <v>2040.05</v>
      </c>
      <c r="P429" s="18">
        <v>873.01</v>
      </c>
      <c r="Q429" s="18">
        <v>600.01</v>
      </c>
      <c r="R429" s="18">
        <v>1546.2152793452951</v>
      </c>
      <c r="S429" s="29">
        <v>20100.79863148884</v>
      </c>
      <c r="T429" s="18">
        <v>20289.400000000001</v>
      </c>
      <c r="U429" s="18">
        <v>20726.493274349981</v>
      </c>
    </row>
    <row r="430" spans="1:21" ht="21" customHeight="1" x14ac:dyDescent="0.25">
      <c r="A430" s="14" t="s">
        <v>457</v>
      </c>
      <c r="B430" s="15" t="s">
        <v>375</v>
      </c>
      <c r="C430" s="16" t="s">
        <v>61</v>
      </c>
      <c r="D430" s="17">
        <v>10801.376670251386</v>
      </c>
      <c r="E430" s="17">
        <v>12200.250833781494</v>
      </c>
      <c r="F430" s="17">
        <v>12105.311389354265</v>
      </c>
      <c r="G430" s="18">
        <v>12819.925358557821</v>
      </c>
      <c r="H430" s="18">
        <v>6644.04</v>
      </c>
      <c r="I430" s="18">
        <v>13674.587049128342</v>
      </c>
      <c r="J430" s="18">
        <v>1772.4780900000001</v>
      </c>
      <c r="K430" s="18">
        <v>1424.436150950869</v>
      </c>
      <c r="L430" s="18">
        <v>2563.9850717115642</v>
      </c>
      <c r="M430" s="18">
        <v>0</v>
      </c>
      <c r="N430" s="18">
        <v>7122.1807547543449</v>
      </c>
      <c r="O430" s="18">
        <v>2040.05</v>
      </c>
      <c r="P430" s="18">
        <v>873.01</v>
      </c>
      <c r="Q430" s="18">
        <v>600.01</v>
      </c>
      <c r="R430" s="18">
        <v>1424.436150950869</v>
      </c>
      <c r="S430" s="29">
        <v>18517.669962361295</v>
      </c>
      <c r="T430" s="18">
        <v>20289.400000000001</v>
      </c>
      <c r="U430" s="18">
        <v>19585.82877172219</v>
      </c>
    </row>
    <row r="431" spans="1:21" ht="21" customHeight="1" x14ac:dyDescent="0.25">
      <c r="A431" s="14" t="s">
        <v>372</v>
      </c>
      <c r="B431" s="15" t="s">
        <v>50</v>
      </c>
      <c r="C431" s="16" t="s">
        <v>121</v>
      </c>
      <c r="D431" s="17">
        <v>29905.619267732018</v>
      </c>
      <c r="E431" s="17">
        <v>33496.328421065351</v>
      </c>
      <c r="F431" s="17">
        <v>35942.294299999994</v>
      </c>
      <c r="G431" s="18">
        <v>8469.2213100000008</v>
      </c>
      <c r="H431" s="18">
        <v>0</v>
      </c>
      <c r="I431" s="18">
        <v>0</v>
      </c>
      <c r="J431" s="18">
        <v>0</v>
      </c>
      <c r="K431" s="18">
        <v>0</v>
      </c>
      <c r="L431" s="18">
        <v>0</v>
      </c>
      <c r="M431" s="18">
        <v>0</v>
      </c>
      <c r="N431" s="18">
        <v>0</v>
      </c>
      <c r="O431" s="18">
        <v>0</v>
      </c>
      <c r="P431" s="18">
        <v>0</v>
      </c>
      <c r="Q431" s="18">
        <v>0</v>
      </c>
      <c r="R431" s="18">
        <v>0</v>
      </c>
      <c r="S431" s="29">
        <v>56317.089839999993</v>
      </c>
      <c r="T431" s="18">
        <v>20289.400000000001</v>
      </c>
      <c r="U431" s="18">
        <v>43031.936895833329</v>
      </c>
    </row>
    <row r="432" spans="1:21" ht="21" customHeight="1" x14ac:dyDescent="0.25">
      <c r="A432" s="14" t="s">
        <v>373</v>
      </c>
      <c r="B432" s="15" t="s">
        <v>50</v>
      </c>
      <c r="C432" s="16" t="s">
        <v>80</v>
      </c>
      <c r="D432" s="17">
        <v>37035.028183055692</v>
      </c>
      <c r="E432" s="17">
        <v>41445.816274422359</v>
      </c>
      <c r="F432" s="17">
        <v>45998.146403999999</v>
      </c>
      <c r="G432" s="18">
        <v>7669.1116656000004</v>
      </c>
      <c r="H432" s="18">
        <v>0</v>
      </c>
      <c r="I432" s="18">
        <v>0</v>
      </c>
      <c r="J432" s="18">
        <v>0</v>
      </c>
      <c r="K432" s="18">
        <v>0</v>
      </c>
      <c r="L432" s="18">
        <v>0</v>
      </c>
      <c r="M432" s="18">
        <v>0</v>
      </c>
      <c r="N432" s="18">
        <v>0</v>
      </c>
      <c r="O432" s="18">
        <v>0</v>
      </c>
      <c r="P432" s="18">
        <v>0</v>
      </c>
      <c r="Q432" s="18">
        <v>0</v>
      </c>
      <c r="R432" s="18">
        <v>0</v>
      </c>
      <c r="S432" s="29">
        <v>71502.407096399998</v>
      </c>
      <c r="T432" s="18">
        <v>20289.400000000001</v>
      </c>
      <c r="U432" s="18">
        <v>54286.556300833334</v>
      </c>
    </row>
    <row r="440" spans="13:21" x14ac:dyDescent="0.25">
      <c r="M440" s="81" t="s">
        <v>777</v>
      </c>
      <c r="N440" s="81"/>
      <c r="O440" s="81"/>
      <c r="P440" s="81"/>
      <c r="Q440" s="68"/>
      <c r="R440" s="81" t="s">
        <v>776</v>
      </c>
      <c r="S440" s="81"/>
      <c r="T440" s="81"/>
      <c r="U440" s="81"/>
    </row>
    <row r="441" spans="13:21" x14ac:dyDescent="0.25">
      <c r="M441" s="82" t="s">
        <v>778</v>
      </c>
      <c r="N441" s="82"/>
      <c r="O441" s="82"/>
      <c r="P441" s="82"/>
      <c r="Q441" s="68"/>
      <c r="R441" s="82" t="s">
        <v>779</v>
      </c>
      <c r="S441" s="82"/>
      <c r="T441" s="82"/>
      <c r="U441" s="82"/>
    </row>
  </sheetData>
  <autoFilter ref="A8:U432">
    <sortState ref="A11:Z432">
      <sortCondition ref="A8:A432"/>
    </sortState>
  </autoFilter>
  <mergeCells count="16">
    <mergeCell ref="M441:P441"/>
    <mergeCell ref="R441:U441"/>
    <mergeCell ref="A5:U5"/>
    <mergeCell ref="A6:A8"/>
    <mergeCell ref="B6:B8"/>
    <mergeCell ref="C6:C8"/>
    <mergeCell ref="D6:D8"/>
    <mergeCell ref="E6:E8"/>
    <mergeCell ref="F6:U6"/>
    <mergeCell ref="F7:F8"/>
    <mergeCell ref="G7:R7"/>
    <mergeCell ref="S7:S8"/>
    <mergeCell ref="T7:T8"/>
    <mergeCell ref="U7:U8"/>
    <mergeCell ref="M440:P440"/>
    <mergeCell ref="R440:U440"/>
  </mergeCells>
  <phoneticPr fontId="9" type="noConversion"/>
  <printOptions horizontalCentered="1"/>
  <pageMargins left="0.2" right="0.15748031496062992" top="0.51181102362204722" bottom="0.51181102362204722" header="0.31496062992125984" footer="0.31496062992125984"/>
  <pageSetup scale="44" fitToHeight="21" orientation="landscape" copies="2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20"/>
  <sheetViews>
    <sheetView workbookViewId="0">
      <selection activeCell="S7" sqref="S7:S8"/>
    </sheetView>
  </sheetViews>
  <sheetFormatPr baseColWidth="10" defaultRowHeight="15.75" x14ac:dyDescent="0.25"/>
  <cols>
    <col min="1" max="1" width="33.125" bestFit="1" customWidth="1"/>
    <col min="2" max="2" width="12.625" customWidth="1"/>
    <col min="3" max="3" width="15" bestFit="1" customWidth="1"/>
    <col min="4" max="6" width="12.625" customWidth="1"/>
    <col min="7" max="18" width="11.625" customWidth="1"/>
    <col min="19" max="19" width="12.625" customWidth="1"/>
    <col min="20" max="21" width="11.625" customWidth="1"/>
  </cols>
  <sheetData>
    <row r="1" spans="1:21" s="11" customFormat="1" ht="12.75" x14ac:dyDescent="0.2">
      <c r="A1" s="9"/>
      <c r="B1" s="9"/>
      <c r="C1" s="10"/>
      <c r="D1" s="10"/>
      <c r="E1" s="10"/>
      <c r="F1" s="10"/>
      <c r="G1" s="10"/>
      <c r="H1" s="10"/>
      <c r="I1" s="10"/>
      <c r="J1" s="10"/>
      <c r="K1" s="10"/>
      <c r="L1" s="10"/>
    </row>
    <row r="2" spans="1:21" s="11" customFormat="1" ht="12.75" x14ac:dyDescent="0.2">
      <c r="A2" s="9"/>
      <c r="B2" s="9"/>
      <c r="C2" s="10"/>
      <c r="D2" s="10"/>
      <c r="E2" s="10"/>
      <c r="F2" s="10"/>
      <c r="G2" s="10"/>
      <c r="H2" s="10"/>
      <c r="I2" s="10"/>
      <c r="J2" s="10"/>
      <c r="K2" s="10"/>
      <c r="L2" s="10"/>
    </row>
    <row r="3" spans="1:21" s="11" customFormat="1" ht="12.75" x14ac:dyDescent="0.2">
      <c r="A3" s="9"/>
      <c r="B3" s="9"/>
      <c r="C3" s="10"/>
      <c r="D3" s="10"/>
      <c r="E3" s="10"/>
      <c r="F3" s="10"/>
      <c r="G3" s="10"/>
      <c r="H3" s="10"/>
      <c r="I3" s="10"/>
      <c r="J3" s="10"/>
      <c r="K3" s="10"/>
      <c r="L3" s="10"/>
    </row>
    <row r="4" spans="1:21" s="11" customFormat="1" ht="12.75" x14ac:dyDescent="0.2">
      <c r="A4" s="9"/>
      <c r="B4" s="9"/>
      <c r="C4" s="10"/>
      <c r="D4" s="10"/>
      <c r="E4" s="10"/>
      <c r="F4" s="10"/>
      <c r="G4" s="10"/>
      <c r="H4" s="10"/>
      <c r="I4" s="10"/>
      <c r="J4" s="10"/>
      <c r="K4" s="10"/>
      <c r="L4" s="10"/>
    </row>
    <row r="5" spans="1:21" ht="21" customHeight="1" x14ac:dyDescent="0.25">
      <c r="A5" s="94" t="s">
        <v>484</v>
      </c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</row>
    <row r="6" spans="1:21" ht="21.95" customHeight="1" x14ac:dyDescent="0.25">
      <c r="A6" s="95" t="s">
        <v>30</v>
      </c>
      <c r="B6" s="96" t="s">
        <v>31</v>
      </c>
      <c r="C6" s="96" t="s">
        <v>32</v>
      </c>
      <c r="D6" s="99" t="s">
        <v>476</v>
      </c>
      <c r="E6" s="99" t="s">
        <v>477</v>
      </c>
      <c r="F6" s="99" t="s">
        <v>478</v>
      </c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</row>
    <row r="7" spans="1:21" ht="21.95" customHeight="1" x14ac:dyDescent="0.25">
      <c r="A7" s="95"/>
      <c r="B7" s="97"/>
      <c r="C7" s="97"/>
      <c r="D7" s="99"/>
      <c r="E7" s="99"/>
      <c r="F7" s="99" t="s">
        <v>479</v>
      </c>
      <c r="G7" s="86" t="s">
        <v>480</v>
      </c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99" t="s">
        <v>481</v>
      </c>
      <c r="T7" s="99" t="s">
        <v>482</v>
      </c>
      <c r="U7" s="99" t="s">
        <v>483</v>
      </c>
    </row>
    <row r="8" spans="1:21" ht="47.1" customHeight="1" x14ac:dyDescent="0.25">
      <c r="A8" s="95"/>
      <c r="B8" s="98"/>
      <c r="C8" s="98"/>
      <c r="D8" s="99"/>
      <c r="E8" s="99"/>
      <c r="F8" s="99"/>
      <c r="G8" s="28" t="s">
        <v>463</v>
      </c>
      <c r="H8" s="28" t="s">
        <v>464</v>
      </c>
      <c r="I8" s="28" t="s">
        <v>465</v>
      </c>
      <c r="J8" s="28" t="s">
        <v>466</v>
      </c>
      <c r="K8" s="28" t="s">
        <v>467</v>
      </c>
      <c r="L8" s="28" t="s">
        <v>468</v>
      </c>
      <c r="M8" s="28" t="s">
        <v>469</v>
      </c>
      <c r="N8" s="28" t="s">
        <v>470</v>
      </c>
      <c r="O8" s="28" t="s">
        <v>471</v>
      </c>
      <c r="P8" s="28" t="s">
        <v>472</v>
      </c>
      <c r="Q8" s="28" t="s">
        <v>473</v>
      </c>
      <c r="R8" s="28" t="s">
        <v>474</v>
      </c>
      <c r="S8" s="99"/>
      <c r="T8" s="99"/>
      <c r="U8" s="99"/>
    </row>
    <row r="9" spans="1:21" ht="21" customHeight="1" x14ac:dyDescent="0.25">
      <c r="A9" s="14" t="s">
        <v>55</v>
      </c>
      <c r="B9" s="15" t="s">
        <v>50</v>
      </c>
      <c r="C9" s="16" t="s">
        <v>56</v>
      </c>
      <c r="D9" s="17">
        <v>20016.391581799424</v>
      </c>
      <c r="E9" s="17">
        <v>22411.408262216089</v>
      </c>
      <c r="F9" s="17">
        <v>23038.269209999999</v>
      </c>
      <c r="G9" s="18">
        <v>5455.067399999999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18">
        <v>0</v>
      </c>
      <c r="N9" s="18">
        <v>0</v>
      </c>
      <c r="O9" s="18">
        <v>0</v>
      </c>
      <c r="P9" s="18">
        <v>0</v>
      </c>
      <c r="Q9" s="18">
        <v>0</v>
      </c>
      <c r="R9" s="18">
        <v>0</v>
      </c>
      <c r="S9" s="29">
        <v>35966.430165000005</v>
      </c>
      <c r="T9" s="18">
        <v>20289.400000000001</v>
      </c>
      <c r="U9" s="18">
        <v>28294.69234041667</v>
      </c>
    </row>
    <row r="10" spans="1:21" ht="21" customHeight="1" x14ac:dyDescent="0.25">
      <c r="A10" s="14" t="s">
        <v>57</v>
      </c>
      <c r="B10" s="15" t="s">
        <v>50</v>
      </c>
      <c r="C10" s="16" t="s">
        <v>56</v>
      </c>
      <c r="D10" s="17">
        <v>17191.229217222746</v>
      </c>
      <c r="E10" s="17">
        <v>19248.417805597746</v>
      </c>
      <c r="F10" s="17">
        <v>19415.835347</v>
      </c>
      <c r="G10" s="18">
        <v>5054.0745599999991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>
        <v>0</v>
      </c>
      <c r="S10" s="29">
        <v>30289.663060499995</v>
      </c>
      <c r="T10" s="18">
        <v>20289.400000000001</v>
      </c>
      <c r="U10" s="18">
        <v>24165.778482041671</v>
      </c>
    </row>
    <row r="11" spans="1:21" ht="21" customHeight="1" x14ac:dyDescent="0.25">
      <c r="A11" s="14" t="s">
        <v>58</v>
      </c>
      <c r="B11" s="15" t="s">
        <v>50</v>
      </c>
      <c r="C11" s="16" t="s">
        <v>56</v>
      </c>
      <c r="D11" s="17">
        <v>12205.946799052841</v>
      </c>
      <c r="E11" s="17">
        <v>13696.383621052841</v>
      </c>
      <c r="F11" s="17">
        <v>13175.376</v>
      </c>
      <c r="G11" s="18">
        <v>4825.1640959999995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>
        <v>0</v>
      </c>
      <c r="S11" s="29">
        <v>20717.301864000001</v>
      </c>
      <c r="T11" s="18">
        <v>20289.400000000001</v>
      </c>
      <c r="U11" s="18">
        <v>17108.546496666666</v>
      </c>
    </row>
    <row r="12" spans="1:21" ht="21" customHeight="1" x14ac:dyDescent="0.25">
      <c r="A12" s="14" t="s">
        <v>59</v>
      </c>
      <c r="B12" s="15" t="s">
        <v>50</v>
      </c>
      <c r="C12" s="16" t="s">
        <v>56</v>
      </c>
      <c r="D12" s="17">
        <v>10536.205719147554</v>
      </c>
      <c r="E12" s="17">
        <v>11784.03074061422</v>
      </c>
      <c r="F12" s="17">
        <v>10917.999999999998</v>
      </c>
      <c r="G12" s="18">
        <v>4342.6476863999997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>
        <v>0</v>
      </c>
      <c r="S12" s="29">
        <v>17009.560257599998</v>
      </c>
      <c r="T12" s="18">
        <v>20289.400000000001</v>
      </c>
      <c r="U12" s="18">
        <v>14501.982328666665</v>
      </c>
    </row>
    <row r="13" spans="1:21" ht="21" customHeight="1" x14ac:dyDescent="0.25">
      <c r="A13" s="23" t="s">
        <v>75</v>
      </c>
      <c r="B13" s="15" t="s">
        <v>50</v>
      </c>
      <c r="C13" s="16" t="s">
        <v>56</v>
      </c>
      <c r="D13" s="17">
        <v>19989.580512444198</v>
      </c>
      <c r="E13" s="17">
        <v>22406.742064860864</v>
      </c>
      <c r="F13" s="17">
        <v>23038.269209999999</v>
      </c>
      <c r="G13" s="18">
        <v>5853.6750959999999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18">
        <v>0</v>
      </c>
      <c r="N13" s="18">
        <v>0</v>
      </c>
      <c r="O13" s="18">
        <v>0</v>
      </c>
      <c r="P13" s="18">
        <v>0</v>
      </c>
      <c r="Q13" s="18">
        <v>0</v>
      </c>
      <c r="R13" s="18">
        <v>0</v>
      </c>
      <c r="S13" s="29">
        <v>36232.168628999993</v>
      </c>
      <c r="T13" s="18">
        <v>20289.400000000001</v>
      </c>
      <c r="U13" s="18">
        <v>28350.054520416666</v>
      </c>
    </row>
    <row r="14" spans="1:21" ht="21" customHeight="1" x14ac:dyDescent="0.25">
      <c r="A14" s="14" t="s">
        <v>76</v>
      </c>
      <c r="B14" s="15" t="s">
        <v>50</v>
      </c>
      <c r="C14" s="16" t="s">
        <v>56</v>
      </c>
      <c r="D14" s="17">
        <v>17202.724239779123</v>
      </c>
      <c r="E14" s="17">
        <v>19251.847013876344</v>
      </c>
      <c r="F14" s="17">
        <v>19415.835347</v>
      </c>
      <c r="G14" s="18">
        <v>4934.3182780000006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18">
        <v>0</v>
      </c>
      <c r="N14" s="18">
        <v>0</v>
      </c>
      <c r="O14" s="18">
        <v>0</v>
      </c>
      <c r="P14" s="18">
        <v>0</v>
      </c>
      <c r="Q14" s="18">
        <v>0</v>
      </c>
      <c r="R14" s="18">
        <v>0</v>
      </c>
      <c r="S14" s="29">
        <v>30185.613289166668</v>
      </c>
      <c r="T14" s="18">
        <v>20289.400000000001</v>
      </c>
      <c r="U14" s="18">
        <v>24147.127977597225</v>
      </c>
    </row>
    <row r="15" spans="1:21" ht="21" customHeight="1" x14ac:dyDescent="0.25">
      <c r="A15" s="14" t="s">
        <v>77</v>
      </c>
      <c r="B15" s="15" t="s">
        <v>50</v>
      </c>
      <c r="C15" s="16" t="s">
        <v>56</v>
      </c>
      <c r="D15" s="17">
        <v>15981.677628652953</v>
      </c>
      <c r="E15" s="17">
        <v>17868.735421078967</v>
      </c>
      <c r="F15" s="17">
        <v>17826.72596</v>
      </c>
      <c r="G15" s="18">
        <v>4531.0763536682462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18">
        <v>0</v>
      </c>
      <c r="N15" s="18">
        <v>0</v>
      </c>
      <c r="O15" s="18">
        <v>0</v>
      </c>
      <c r="P15" s="18">
        <v>0</v>
      </c>
      <c r="Q15" s="18">
        <v>0</v>
      </c>
      <c r="R15" s="18">
        <v>0</v>
      </c>
      <c r="S15" s="29">
        <v>27522.563509112162</v>
      </c>
      <c r="T15" s="18">
        <v>20289.400000000001</v>
      </c>
      <c r="U15" s="18">
        <v>22302.494281898369</v>
      </c>
    </row>
    <row r="16" spans="1:21" ht="21" customHeight="1" x14ac:dyDescent="0.25">
      <c r="A16" s="14" t="s">
        <v>78</v>
      </c>
      <c r="B16" s="15" t="s">
        <v>50</v>
      </c>
      <c r="C16" s="16" t="s">
        <v>56</v>
      </c>
      <c r="D16" s="17">
        <v>13910.284531036057</v>
      </c>
      <c r="E16" s="17">
        <v>15545.19293436939</v>
      </c>
      <c r="F16" s="17">
        <v>15181.32</v>
      </c>
      <c r="G16" s="18">
        <v>4158.9057599999996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  <c r="R16" s="18">
        <v>0</v>
      </c>
      <c r="S16" s="29">
        <v>23306.340839999997</v>
      </c>
      <c r="T16" s="18">
        <v>20289.400000000001</v>
      </c>
      <c r="U16" s="18">
        <v>19274.722216666665</v>
      </c>
    </row>
    <row r="17" spans="1:21" ht="21" customHeight="1" x14ac:dyDescent="0.25">
      <c r="A17" s="14" t="s">
        <v>79</v>
      </c>
      <c r="B17" s="15" t="s">
        <v>50</v>
      </c>
      <c r="C17" s="16" t="s">
        <v>80</v>
      </c>
      <c r="D17" s="17">
        <v>39579.812599456665</v>
      </c>
      <c r="E17" s="17">
        <v>44329.038529456666</v>
      </c>
      <c r="F17" s="17">
        <v>49739.140079999997</v>
      </c>
      <c r="G17" s="18">
        <v>7924.9665600000008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18">
        <v>0</v>
      </c>
      <c r="N17" s="18">
        <v>0</v>
      </c>
      <c r="O17" s="18">
        <v>0</v>
      </c>
      <c r="P17" s="18">
        <v>0</v>
      </c>
      <c r="Q17" s="18">
        <v>0</v>
      </c>
      <c r="R17" s="18">
        <v>0</v>
      </c>
      <c r="S17" s="29">
        <v>77567.951160000011</v>
      </c>
      <c r="T17" s="18">
        <v>20289.400000000001</v>
      </c>
      <c r="U17" s="18">
        <v>58668.181556666677</v>
      </c>
    </row>
    <row r="18" spans="1:21" ht="21" customHeight="1" x14ac:dyDescent="0.25">
      <c r="A18" s="14" t="s">
        <v>81</v>
      </c>
      <c r="B18" s="15" t="s">
        <v>50</v>
      </c>
      <c r="C18" s="16" t="s">
        <v>80</v>
      </c>
      <c r="D18" s="17">
        <v>35788.823700910667</v>
      </c>
      <c r="E18" s="17">
        <v>40040.944306327336</v>
      </c>
      <c r="F18" s="17">
        <v>44247.286230000005</v>
      </c>
      <c r="G18" s="18">
        <v>7132.4668799999999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18">
        <v>0</v>
      </c>
      <c r="N18" s="18">
        <v>0</v>
      </c>
      <c r="O18" s="18">
        <v>0</v>
      </c>
      <c r="P18" s="18">
        <v>0</v>
      </c>
      <c r="Q18" s="18">
        <v>0</v>
      </c>
      <c r="R18" s="18">
        <v>0</v>
      </c>
      <c r="S18" s="29">
        <v>68801.837265000009</v>
      </c>
      <c r="T18" s="18">
        <v>20289.400000000001</v>
      </c>
      <c r="U18" s="18">
        <v>52379.776575416676</v>
      </c>
    </row>
    <row r="19" spans="1:21" ht="21" customHeight="1" x14ac:dyDescent="0.25">
      <c r="A19" s="14" t="s">
        <v>82</v>
      </c>
      <c r="B19" s="15" t="s">
        <v>50</v>
      </c>
      <c r="C19" s="16" t="s">
        <v>80</v>
      </c>
      <c r="D19" s="17">
        <v>30182.938384018613</v>
      </c>
      <c r="E19" s="17">
        <v>33740.845313601945</v>
      </c>
      <c r="F19" s="17">
        <v>36312.886050000001</v>
      </c>
      <c r="G19" s="18">
        <v>6419.2111200000008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18">
        <v>0</v>
      </c>
      <c r="N19" s="18">
        <v>0</v>
      </c>
      <c r="O19" s="18">
        <v>0</v>
      </c>
      <c r="P19" s="18">
        <v>0</v>
      </c>
      <c r="Q19" s="18">
        <v>0</v>
      </c>
      <c r="R19" s="18">
        <v>0</v>
      </c>
      <c r="S19" s="29">
        <v>56424.733154999994</v>
      </c>
      <c r="T19" s="18">
        <v>20289.400000000001</v>
      </c>
      <c r="U19" s="18">
        <v>43354.513072916663</v>
      </c>
    </row>
    <row r="20" spans="1:21" ht="21" customHeight="1" x14ac:dyDescent="0.25">
      <c r="A20" s="14" t="s">
        <v>83</v>
      </c>
      <c r="B20" s="15" t="s">
        <v>50</v>
      </c>
      <c r="C20" s="16" t="s">
        <v>80</v>
      </c>
      <c r="D20" s="17">
        <v>28264.106459578426</v>
      </c>
      <c r="E20" s="17">
        <v>31575.640886995094</v>
      </c>
      <c r="F20" s="17">
        <v>33747.667893999998</v>
      </c>
      <c r="G20" s="18">
        <v>5804.8024319999995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>
        <v>0</v>
      </c>
      <c r="S20" s="29">
        <v>52156.233128999993</v>
      </c>
      <c r="T20" s="18">
        <v>20289.400000000001</v>
      </c>
      <c r="U20" s="18">
        <v>40382.385857416666</v>
      </c>
    </row>
    <row r="21" spans="1:21" ht="21" customHeight="1" x14ac:dyDescent="0.25">
      <c r="A21" s="14" t="s">
        <v>84</v>
      </c>
      <c r="B21" s="15" t="s">
        <v>50</v>
      </c>
      <c r="C21" s="16" t="s">
        <v>80</v>
      </c>
      <c r="D21" s="17">
        <v>25776.757547299501</v>
      </c>
      <c r="E21" s="17">
        <v>28801.74615051617</v>
      </c>
      <c r="F21" s="17">
        <v>30469.836909999998</v>
      </c>
      <c r="G21" s="18">
        <v>5514.5623103999997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18">
        <v>0</v>
      </c>
      <c r="S21" s="29">
        <v>47045.9932386</v>
      </c>
      <c r="T21" s="18">
        <v>20289.400000000001</v>
      </c>
      <c r="U21" s="18">
        <v>36654.514872416672</v>
      </c>
    </row>
    <row r="22" spans="1:21" ht="21" customHeight="1" x14ac:dyDescent="0.25">
      <c r="A22" s="14" t="s">
        <v>113</v>
      </c>
      <c r="B22" s="15" t="s">
        <v>50</v>
      </c>
      <c r="C22" s="16" t="s">
        <v>56</v>
      </c>
      <c r="D22" s="17">
        <v>17175.187814781344</v>
      </c>
      <c r="E22" s="17">
        <v>19247.054575656344</v>
      </c>
      <c r="F22" s="17">
        <v>19415.835346999997</v>
      </c>
      <c r="G22" s="18">
        <v>5343.710039999999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>
        <v>0</v>
      </c>
      <c r="S22" s="29">
        <v>30458.541130500002</v>
      </c>
      <c r="T22" s="18">
        <v>20289.400000000001</v>
      </c>
      <c r="U22" s="18">
        <v>24203.987944541663</v>
      </c>
    </row>
    <row r="23" spans="1:21" ht="21" customHeight="1" x14ac:dyDescent="0.25">
      <c r="A23" s="20" t="s">
        <v>120</v>
      </c>
      <c r="B23" s="15" t="s">
        <v>50</v>
      </c>
      <c r="C23" s="21" t="s">
        <v>121</v>
      </c>
      <c r="D23" s="17">
        <v>29019.780610138612</v>
      </c>
      <c r="E23" s="17">
        <v>32492.314325971944</v>
      </c>
      <c r="F23" s="17">
        <v>34544.126099999994</v>
      </c>
      <c r="G23" s="18">
        <v>10831.193009999999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18">
        <v>0</v>
      </c>
      <c r="S23" s="29">
        <v>53611.11458999999</v>
      </c>
      <c r="T23" s="18">
        <v>20289.400000000001</v>
      </c>
      <c r="U23" s="18">
        <v>41718.950066666664</v>
      </c>
    </row>
    <row r="24" spans="1:21" ht="21" customHeight="1" x14ac:dyDescent="0.25">
      <c r="A24" s="25" t="s">
        <v>122</v>
      </c>
      <c r="B24" s="15" t="s">
        <v>50</v>
      </c>
      <c r="C24" s="21" t="s">
        <v>80</v>
      </c>
      <c r="D24" s="17">
        <v>41988.238934579196</v>
      </c>
      <c r="E24" s="17">
        <v>46904.283934579194</v>
      </c>
      <c r="F24" s="17">
        <v>52668.88</v>
      </c>
      <c r="G24" s="18">
        <v>8557.92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>
        <v>0</v>
      </c>
      <c r="S24" s="29">
        <v>80383.650000000009</v>
      </c>
      <c r="T24" s="18">
        <v>20289.400000000001</v>
      </c>
      <c r="U24" s="18">
        <v>61885.309166666666</v>
      </c>
    </row>
    <row r="25" spans="1:21" ht="21" customHeight="1" x14ac:dyDescent="0.25">
      <c r="A25" s="14" t="s">
        <v>127</v>
      </c>
      <c r="B25" s="15" t="s">
        <v>50</v>
      </c>
      <c r="C25" s="16" t="s">
        <v>128</v>
      </c>
      <c r="D25" s="17">
        <v>46443.191487145858</v>
      </c>
      <c r="E25" s="17">
        <v>52007.766932562525</v>
      </c>
      <c r="F25" s="17">
        <v>59627.04363</v>
      </c>
      <c r="G25" s="18">
        <v>7482.5856000000013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18">
        <v>0</v>
      </c>
      <c r="N25" s="18">
        <v>0</v>
      </c>
      <c r="O25" s="18">
        <v>0</v>
      </c>
      <c r="P25" s="18">
        <v>0</v>
      </c>
      <c r="Q25" s="18">
        <v>0</v>
      </c>
      <c r="R25" s="18">
        <v>0</v>
      </c>
      <c r="S25" s="29">
        <v>92544.405345000006</v>
      </c>
      <c r="T25" s="18">
        <v>20289.400000000001</v>
      </c>
      <c r="U25" s="18">
        <v>69767.257875416675</v>
      </c>
    </row>
    <row r="26" spans="1:21" ht="21" customHeight="1" x14ac:dyDescent="0.25">
      <c r="A26" s="14" t="s">
        <v>130</v>
      </c>
      <c r="B26" s="15" t="s">
        <v>50</v>
      </c>
      <c r="C26" s="16" t="s">
        <v>56</v>
      </c>
      <c r="D26" s="17">
        <v>20839.910958842345</v>
      </c>
      <c r="E26" s="17">
        <v>23344.375776217345</v>
      </c>
      <c r="F26" s="17">
        <v>24115.713490999995</v>
      </c>
      <c r="G26" s="18">
        <v>5706.1000079999994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18">
        <v>0</v>
      </c>
      <c r="S26" s="29">
        <v>37798.407808499993</v>
      </c>
      <c r="T26" s="18">
        <v>20289.400000000001</v>
      </c>
      <c r="U26" s="18">
        <v>29545.720809041657</v>
      </c>
    </row>
    <row r="27" spans="1:21" ht="21" customHeight="1" x14ac:dyDescent="0.25">
      <c r="A27" s="14" t="s">
        <v>134</v>
      </c>
      <c r="B27" s="15" t="s">
        <v>50</v>
      </c>
      <c r="C27" s="16" t="s">
        <v>128</v>
      </c>
      <c r="D27" s="17">
        <v>46372.417993933028</v>
      </c>
      <c r="E27" s="17">
        <v>51995.451989349691</v>
      </c>
      <c r="F27" s="17">
        <v>59627.04623</v>
      </c>
      <c r="G27" s="18">
        <v>8534.8336499999987</v>
      </c>
      <c r="H27" s="18">
        <v>0</v>
      </c>
      <c r="I27" s="18">
        <v>0</v>
      </c>
      <c r="J27" s="18">
        <v>0</v>
      </c>
      <c r="K27" s="18">
        <v>0</v>
      </c>
      <c r="L27" s="18">
        <v>0</v>
      </c>
      <c r="M27" s="18">
        <v>0</v>
      </c>
      <c r="N27" s="18">
        <v>0</v>
      </c>
      <c r="O27" s="18">
        <v>0</v>
      </c>
      <c r="P27" s="18">
        <v>0</v>
      </c>
      <c r="Q27" s="18">
        <v>0</v>
      </c>
      <c r="R27" s="18">
        <v>0</v>
      </c>
      <c r="S27" s="29">
        <v>93245.907944999999</v>
      </c>
      <c r="T27" s="18">
        <v>20289.400000000001</v>
      </c>
      <c r="U27" s="18">
        <v>69913.406362916663</v>
      </c>
    </row>
    <row r="28" spans="1:21" ht="21" customHeight="1" x14ac:dyDescent="0.25">
      <c r="A28" s="14" t="s">
        <v>135</v>
      </c>
      <c r="B28" s="15" t="s">
        <v>50</v>
      </c>
      <c r="C28" s="16" t="s">
        <v>56</v>
      </c>
      <c r="D28" s="17">
        <v>20875.806206137084</v>
      </c>
      <c r="E28" s="17">
        <v>23358.593513678748</v>
      </c>
      <c r="F28" s="17">
        <v>24115.713490999995</v>
      </c>
      <c r="G28" s="18">
        <v>5449.264056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29">
        <v>37496.437690499988</v>
      </c>
      <c r="T28" s="18">
        <v>20289.400000000001</v>
      </c>
      <c r="U28" s="18">
        <v>29499.153636541658</v>
      </c>
    </row>
    <row r="29" spans="1:21" ht="21" customHeight="1" x14ac:dyDescent="0.25">
      <c r="A29" s="14" t="s">
        <v>136</v>
      </c>
      <c r="B29" s="15" t="s">
        <v>50</v>
      </c>
      <c r="C29" s="16" t="s">
        <v>56</v>
      </c>
      <c r="D29" s="17">
        <v>17200.159616272475</v>
      </c>
      <c r="E29" s="17">
        <v>19256.280918616809</v>
      </c>
      <c r="F29" s="17">
        <v>19415.835347</v>
      </c>
      <c r="G29" s="18">
        <v>5146.691786448052</v>
      </c>
      <c r="H29" s="18">
        <v>0</v>
      </c>
      <c r="I29" s="18">
        <v>0</v>
      </c>
      <c r="J29" s="18">
        <v>0</v>
      </c>
      <c r="K29" s="18">
        <v>0</v>
      </c>
      <c r="L29" s="18">
        <v>0</v>
      </c>
      <c r="M29" s="18">
        <v>0</v>
      </c>
      <c r="N29" s="18">
        <v>0</v>
      </c>
      <c r="O29" s="18">
        <v>0</v>
      </c>
      <c r="P29" s="18">
        <v>0</v>
      </c>
      <c r="Q29" s="18">
        <v>0</v>
      </c>
      <c r="R29" s="18">
        <v>0</v>
      </c>
      <c r="S29" s="29">
        <v>30244.90562813203</v>
      </c>
      <c r="T29" s="18">
        <v>20289.400000000001</v>
      </c>
      <c r="U29" s="18">
        <v>24169.766798215012</v>
      </c>
    </row>
    <row r="30" spans="1:21" ht="21" customHeight="1" x14ac:dyDescent="0.25">
      <c r="A30" s="14" t="s">
        <v>137</v>
      </c>
      <c r="B30" s="15" t="s">
        <v>50</v>
      </c>
      <c r="C30" s="16" t="s">
        <v>56</v>
      </c>
      <c r="D30" s="17">
        <v>23654.1530191575</v>
      </c>
      <c r="E30" s="17">
        <v>26395.6091316575</v>
      </c>
      <c r="F30" s="17">
        <v>27630.449999999997</v>
      </c>
      <c r="G30" s="18">
        <v>4727.7503999999999</v>
      </c>
      <c r="H30" s="18">
        <v>0</v>
      </c>
      <c r="I30" s="18">
        <v>0</v>
      </c>
      <c r="J30" s="18">
        <v>0</v>
      </c>
      <c r="K30" s="18">
        <v>0</v>
      </c>
      <c r="L30" s="18">
        <v>0</v>
      </c>
      <c r="M30" s="18">
        <v>0</v>
      </c>
      <c r="N30" s="18">
        <v>0</v>
      </c>
      <c r="O30" s="18">
        <v>0</v>
      </c>
      <c r="P30" s="18">
        <v>0</v>
      </c>
      <c r="Q30" s="18">
        <v>0</v>
      </c>
      <c r="R30" s="18">
        <v>0</v>
      </c>
      <c r="S30" s="29">
        <v>42287.533349999998</v>
      </c>
      <c r="T30" s="18">
        <v>20289.400000000001</v>
      </c>
      <c r="U30" s="18">
        <v>33353.021979166668</v>
      </c>
    </row>
    <row r="31" spans="1:21" ht="21" customHeight="1" x14ac:dyDescent="0.25">
      <c r="A31" s="26" t="s">
        <v>138</v>
      </c>
      <c r="B31" s="15" t="s">
        <v>50</v>
      </c>
      <c r="C31" s="16" t="s">
        <v>56</v>
      </c>
      <c r="D31" s="17">
        <v>15994.216401277441</v>
      </c>
      <c r="E31" s="17">
        <v>17869.705580944108</v>
      </c>
      <c r="F31" s="17">
        <v>17818.418104</v>
      </c>
      <c r="G31" s="18">
        <v>4422.7440000000006</v>
      </c>
      <c r="H31" s="18">
        <v>0</v>
      </c>
      <c r="I31" s="18">
        <v>0</v>
      </c>
      <c r="J31" s="18">
        <v>0</v>
      </c>
      <c r="K31" s="18">
        <v>0</v>
      </c>
      <c r="L31" s="18">
        <v>0</v>
      </c>
      <c r="M31" s="18">
        <v>0</v>
      </c>
      <c r="N31" s="18">
        <v>0</v>
      </c>
      <c r="O31" s="18">
        <v>0</v>
      </c>
      <c r="P31" s="18">
        <v>0</v>
      </c>
      <c r="Q31" s="18">
        <v>0</v>
      </c>
      <c r="R31" s="18">
        <v>0</v>
      </c>
      <c r="S31" s="29">
        <v>27355.200155999999</v>
      </c>
      <c r="T31" s="18">
        <v>20289.400000000001</v>
      </c>
      <c r="U31" s="18">
        <v>22271.211783666669</v>
      </c>
    </row>
    <row r="32" spans="1:21" ht="21" customHeight="1" x14ac:dyDescent="0.25">
      <c r="A32" s="26" t="s">
        <v>139</v>
      </c>
      <c r="B32" s="15" t="s">
        <v>50</v>
      </c>
      <c r="C32" s="16" t="s">
        <v>56</v>
      </c>
      <c r="D32" s="17">
        <v>14564.239667851205</v>
      </c>
      <c r="E32" s="17">
        <v>16260.106139851205</v>
      </c>
      <c r="F32" s="17">
        <v>15972.211440000001</v>
      </c>
      <c r="G32" s="18">
        <v>4097.3002559999995</v>
      </c>
      <c r="H32" s="18">
        <v>0</v>
      </c>
      <c r="I32" s="18">
        <v>0</v>
      </c>
      <c r="J32" s="18">
        <v>0</v>
      </c>
      <c r="K32" s="18">
        <v>0</v>
      </c>
      <c r="L32" s="18">
        <v>0</v>
      </c>
      <c r="M32" s="18">
        <v>0</v>
      </c>
      <c r="N32" s="18">
        <v>0</v>
      </c>
      <c r="O32" s="18">
        <v>0</v>
      </c>
      <c r="P32" s="18">
        <v>0</v>
      </c>
      <c r="Q32" s="18">
        <v>0</v>
      </c>
      <c r="R32" s="18">
        <v>0</v>
      </c>
      <c r="S32" s="29">
        <v>24368.927664000003</v>
      </c>
      <c r="T32" s="18">
        <v>20289.400000000001</v>
      </c>
      <c r="U32" s="18">
        <v>20149.028766666666</v>
      </c>
    </row>
    <row r="33" spans="1:21" ht="21" customHeight="1" x14ac:dyDescent="0.25">
      <c r="A33" s="14" t="s">
        <v>140</v>
      </c>
      <c r="B33" s="15" t="s">
        <v>50</v>
      </c>
      <c r="C33" s="16" t="s">
        <v>56</v>
      </c>
      <c r="D33" s="17">
        <v>14511.834695274774</v>
      </c>
      <c r="E33" s="17">
        <v>16250.962221592108</v>
      </c>
      <c r="F33" s="17">
        <v>15972.186000000002</v>
      </c>
      <c r="G33" s="18">
        <v>4876.0414737120027</v>
      </c>
      <c r="H33" s="18">
        <v>0</v>
      </c>
      <c r="I33" s="18">
        <v>0</v>
      </c>
      <c r="J33" s="18">
        <v>0</v>
      </c>
      <c r="K33" s="18">
        <v>0</v>
      </c>
      <c r="L33" s="18">
        <v>0</v>
      </c>
      <c r="M33" s="18">
        <v>0</v>
      </c>
      <c r="N33" s="18">
        <v>0</v>
      </c>
      <c r="O33" s="18">
        <v>0</v>
      </c>
      <c r="P33" s="18">
        <v>0</v>
      </c>
      <c r="Q33" s="18">
        <v>0</v>
      </c>
      <c r="R33" s="18">
        <v>0</v>
      </c>
      <c r="S33" s="29">
        <v>24888.050315808006</v>
      </c>
      <c r="T33" s="18">
        <v>20289.400000000001</v>
      </c>
      <c r="U33" s="18">
        <v>20257.158649126668</v>
      </c>
    </row>
    <row r="34" spans="1:21" ht="21" customHeight="1" x14ac:dyDescent="0.25">
      <c r="A34" s="14" t="s">
        <v>141</v>
      </c>
      <c r="B34" s="15" t="s">
        <v>50</v>
      </c>
      <c r="C34" s="16" t="s">
        <v>56</v>
      </c>
      <c r="D34" s="17">
        <v>11863.810591221103</v>
      </c>
      <c r="E34" s="17">
        <v>13256.210409708578</v>
      </c>
      <c r="F34" s="17">
        <v>12450.759999999998</v>
      </c>
      <c r="G34" s="18">
        <v>4374.3912327745329</v>
      </c>
      <c r="H34" s="18">
        <v>0</v>
      </c>
      <c r="I34" s="18">
        <v>0</v>
      </c>
      <c r="J34" s="18">
        <v>0</v>
      </c>
      <c r="K34" s="18">
        <v>0</v>
      </c>
      <c r="L34" s="18">
        <v>0</v>
      </c>
      <c r="M34" s="18">
        <v>0</v>
      </c>
      <c r="N34" s="18">
        <v>0</v>
      </c>
      <c r="O34" s="18">
        <v>0</v>
      </c>
      <c r="P34" s="18">
        <v>0</v>
      </c>
      <c r="Q34" s="18">
        <v>0</v>
      </c>
      <c r="R34" s="18">
        <v>0</v>
      </c>
      <c r="S34" s="29">
        <v>19271.477821849687</v>
      </c>
      <c r="T34" s="18">
        <v>20289.400000000001</v>
      </c>
      <c r="U34" s="18">
        <v>16225.880754552018</v>
      </c>
    </row>
    <row r="35" spans="1:21" ht="21" customHeight="1" x14ac:dyDescent="0.25">
      <c r="A35" s="27" t="s">
        <v>142</v>
      </c>
      <c r="B35" s="15" t="s">
        <v>50</v>
      </c>
      <c r="C35" s="21" t="s">
        <v>121</v>
      </c>
      <c r="D35" s="17">
        <v>28780.333556490037</v>
      </c>
      <c r="E35" s="17">
        <v>32253.995238507538</v>
      </c>
      <c r="F35" s="17">
        <v>34531.014464100001</v>
      </c>
      <c r="G35" s="18">
        <v>7945.6830314400004</v>
      </c>
      <c r="H35" s="18">
        <v>0</v>
      </c>
      <c r="I35" s="18">
        <v>0</v>
      </c>
      <c r="J35" s="18">
        <v>0</v>
      </c>
      <c r="K35" s="18">
        <v>0</v>
      </c>
      <c r="L35" s="18">
        <v>0</v>
      </c>
      <c r="M35" s="18">
        <v>0</v>
      </c>
      <c r="N35" s="18">
        <v>0</v>
      </c>
      <c r="O35" s="18">
        <v>0</v>
      </c>
      <c r="P35" s="18">
        <v>0</v>
      </c>
      <c r="Q35" s="18">
        <v>0</v>
      </c>
      <c r="R35" s="18">
        <v>0</v>
      </c>
      <c r="S35" s="29">
        <v>54368.750184210003</v>
      </c>
      <c r="T35" s="18">
        <v>20289.400000000001</v>
      </c>
      <c r="U35" s="18">
        <v>41528.515565404166</v>
      </c>
    </row>
    <row r="36" spans="1:21" ht="21" customHeight="1" x14ac:dyDescent="0.25">
      <c r="A36" s="25" t="s">
        <v>143</v>
      </c>
      <c r="B36" s="15" t="s">
        <v>50</v>
      </c>
      <c r="C36" s="21" t="s">
        <v>121</v>
      </c>
      <c r="D36" s="17">
        <v>17630.148720938243</v>
      </c>
      <c r="E36" s="17">
        <v>19764.837554271577</v>
      </c>
      <c r="F36" s="17">
        <v>19900.16</v>
      </c>
      <c r="G36" s="18">
        <v>7157.5740000000014</v>
      </c>
      <c r="H36" s="18">
        <v>0</v>
      </c>
      <c r="I36" s="18">
        <v>0</v>
      </c>
      <c r="J36" s="18">
        <v>0</v>
      </c>
      <c r="K36" s="18">
        <v>0</v>
      </c>
      <c r="L36" s="18">
        <v>0</v>
      </c>
      <c r="M36" s="18">
        <v>0</v>
      </c>
      <c r="N36" s="18">
        <v>0</v>
      </c>
      <c r="O36" s="18">
        <v>0</v>
      </c>
      <c r="P36" s="18">
        <v>0</v>
      </c>
      <c r="Q36" s="18">
        <v>0</v>
      </c>
      <c r="R36" s="18">
        <v>0</v>
      </c>
      <c r="S36" s="29">
        <v>31017.246000000003</v>
      </c>
      <c r="T36" s="18">
        <v>20289.400000000001</v>
      </c>
      <c r="U36" s="18">
        <v>24886.026666666668</v>
      </c>
    </row>
    <row r="37" spans="1:21" ht="21" customHeight="1" x14ac:dyDescent="0.25">
      <c r="A37" s="14" t="s">
        <v>144</v>
      </c>
      <c r="B37" s="15" t="s">
        <v>50</v>
      </c>
      <c r="C37" s="16" t="s">
        <v>80</v>
      </c>
      <c r="D37" s="17">
        <v>35791.102978495459</v>
      </c>
      <c r="E37" s="17">
        <v>39992.912395578795</v>
      </c>
      <c r="F37" s="17">
        <v>44247.286229999998</v>
      </c>
      <c r="G37" s="18">
        <v>5791.7462400000004</v>
      </c>
      <c r="H37" s="18">
        <v>0</v>
      </c>
      <c r="I37" s="18">
        <v>0</v>
      </c>
      <c r="J37" s="18">
        <v>0</v>
      </c>
      <c r="K37" s="18">
        <v>0</v>
      </c>
      <c r="L37" s="18">
        <v>0</v>
      </c>
      <c r="M37" s="18">
        <v>0</v>
      </c>
      <c r="N37" s="18">
        <v>0</v>
      </c>
      <c r="O37" s="18">
        <v>0</v>
      </c>
      <c r="P37" s="18">
        <v>0</v>
      </c>
      <c r="Q37" s="18">
        <v>0</v>
      </c>
      <c r="R37" s="18">
        <v>0</v>
      </c>
      <c r="S37" s="29">
        <v>68347.543005</v>
      </c>
      <c r="T37" s="18">
        <v>20289.400000000001</v>
      </c>
      <c r="U37" s="18">
        <v>52230.192000416668</v>
      </c>
    </row>
    <row r="38" spans="1:21" ht="21" customHeight="1" x14ac:dyDescent="0.25">
      <c r="A38" s="14" t="s">
        <v>145</v>
      </c>
      <c r="B38" s="15" t="s">
        <v>50</v>
      </c>
      <c r="C38" s="16" t="s">
        <v>80</v>
      </c>
      <c r="D38" s="17">
        <v>33560.681461744905</v>
      </c>
      <c r="E38" s="17">
        <v>37471.971858732606</v>
      </c>
      <c r="F38" s="17">
        <v>41019.130109999998</v>
      </c>
      <c r="G38" s="18">
        <v>5356.2151482786712</v>
      </c>
      <c r="H38" s="18">
        <v>0</v>
      </c>
      <c r="I38" s="18">
        <v>0</v>
      </c>
      <c r="J38" s="18">
        <v>0</v>
      </c>
      <c r="K38" s="18">
        <v>0</v>
      </c>
      <c r="L38" s="18">
        <v>0</v>
      </c>
      <c r="M38" s="18">
        <v>0</v>
      </c>
      <c r="N38" s="18">
        <v>0</v>
      </c>
      <c r="O38" s="18">
        <v>0</v>
      </c>
      <c r="P38" s="18">
        <v>0</v>
      </c>
      <c r="Q38" s="18">
        <v>0</v>
      </c>
      <c r="R38" s="18">
        <v>0</v>
      </c>
      <c r="S38" s="29">
        <v>63214.954763852453</v>
      </c>
      <c r="T38" s="18">
        <v>20289.400000000001</v>
      </c>
      <c r="U38" s="18">
        <v>48538.025936010927</v>
      </c>
    </row>
    <row r="39" spans="1:21" ht="21" customHeight="1" x14ac:dyDescent="0.25">
      <c r="A39" s="14" t="s">
        <v>146</v>
      </c>
      <c r="B39" s="15" t="s">
        <v>50</v>
      </c>
      <c r="C39" s="16" t="s">
        <v>80</v>
      </c>
      <c r="D39" s="17">
        <v>31965.72801460616</v>
      </c>
      <c r="E39" s="17">
        <v>35670.774720667585</v>
      </c>
      <c r="F39" s="17">
        <v>38712.981300000007</v>
      </c>
      <c r="G39" s="18">
        <v>5068.4535341056508</v>
      </c>
      <c r="H39" s="18">
        <v>0</v>
      </c>
      <c r="I39" s="18">
        <v>0</v>
      </c>
      <c r="J39" s="18">
        <v>0</v>
      </c>
      <c r="K39" s="18">
        <v>0</v>
      </c>
      <c r="L39" s="18">
        <v>0</v>
      </c>
      <c r="M39" s="18">
        <v>0</v>
      </c>
      <c r="N39" s="18">
        <v>0</v>
      </c>
      <c r="O39" s="18">
        <v>0</v>
      </c>
      <c r="P39" s="18">
        <v>0</v>
      </c>
      <c r="Q39" s="18">
        <v>0</v>
      </c>
      <c r="R39" s="18">
        <v>0</v>
      </c>
      <c r="S39" s="29">
        <v>59563.890472737105</v>
      </c>
      <c r="T39" s="18">
        <v>20289.400000000001</v>
      </c>
      <c r="U39" s="18">
        <v>45903.641633903571</v>
      </c>
    </row>
    <row r="40" spans="1:21" ht="21" customHeight="1" x14ac:dyDescent="0.25">
      <c r="A40" s="14" t="s">
        <v>147</v>
      </c>
      <c r="B40" s="15" t="s">
        <v>50</v>
      </c>
      <c r="C40" s="16" t="s">
        <v>80</v>
      </c>
      <c r="D40" s="17">
        <v>25769.135259691735</v>
      </c>
      <c r="E40" s="17">
        <v>28767.502112824779</v>
      </c>
      <c r="F40" s="17">
        <v>30469.836909999998</v>
      </c>
      <c r="G40" s="18">
        <v>4598.1771338948001</v>
      </c>
      <c r="H40" s="18">
        <v>0</v>
      </c>
      <c r="I40" s="18">
        <v>0</v>
      </c>
      <c r="J40" s="18">
        <v>0</v>
      </c>
      <c r="K40" s="18">
        <v>0</v>
      </c>
      <c r="L40" s="18">
        <v>0</v>
      </c>
      <c r="M40" s="18">
        <v>0</v>
      </c>
      <c r="N40" s="18">
        <v>0</v>
      </c>
      <c r="O40" s="18">
        <v>0</v>
      </c>
      <c r="P40" s="18">
        <v>0</v>
      </c>
      <c r="Q40" s="18">
        <v>0</v>
      </c>
      <c r="R40" s="18">
        <v>0</v>
      </c>
      <c r="S40" s="29">
        <v>46876.682237596535</v>
      </c>
      <c r="T40" s="18">
        <v>20289.400000000001</v>
      </c>
      <c r="U40" s="18">
        <v>36564.04019095761</v>
      </c>
    </row>
    <row r="41" spans="1:21" ht="21" customHeight="1" x14ac:dyDescent="0.25">
      <c r="A41" s="14" t="s">
        <v>148</v>
      </c>
      <c r="B41" s="15" t="s">
        <v>50</v>
      </c>
      <c r="C41" s="16" t="s">
        <v>128</v>
      </c>
      <c r="D41" s="17">
        <v>46442.109216617595</v>
      </c>
      <c r="E41" s="17">
        <v>52056.006337034261</v>
      </c>
      <c r="F41" s="17">
        <v>59627.04363</v>
      </c>
      <c r="G41" s="18">
        <v>8805.51</v>
      </c>
      <c r="H41" s="18">
        <v>0</v>
      </c>
      <c r="I41" s="18">
        <v>0</v>
      </c>
      <c r="J41" s="18">
        <v>0</v>
      </c>
      <c r="K41" s="18">
        <v>0</v>
      </c>
      <c r="L41" s="18">
        <v>0</v>
      </c>
      <c r="M41" s="18">
        <v>0</v>
      </c>
      <c r="N41" s="18">
        <v>0</v>
      </c>
      <c r="O41" s="18">
        <v>0</v>
      </c>
      <c r="P41" s="18">
        <v>0</v>
      </c>
      <c r="Q41" s="18">
        <v>0</v>
      </c>
      <c r="R41" s="18">
        <v>0</v>
      </c>
      <c r="S41" s="29">
        <v>92986.835445000004</v>
      </c>
      <c r="T41" s="18">
        <v>20289.400000000001</v>
      </c>
      <c r="U41" s="18">
        <v>69914.370750416667</v>
      </c>
    </row>
    <row r="42" spans="1:21" ht="21" customHeight="1" x14ac:dyDescent="0.25">
      <c r="A42" s="14" t="s">
        <v>149</v>
      </c>
      <c r="B42" s="15" t="s">
        <v>50</v>
      </c>
      <c r="C42" s="16" t="s">
        <v>80</v>
      </c>
      <c r="D42" s="17">
        <v>32905.313560218994</v>
      </c>
      <c r="E42" s="17">
        <v>36711.675081552326</v>
      </c>
      <c r="F42" s="17">
        <v>40022.079720000002</v>
      </c>
      <c r="G42" s="18">
        <v>5060.3192640000007</v>
      </c>
      <c r="H42" s="18">
        <v>0</v>
      </c>
      <c r="I42" s="18">
        <v>0</v>
      </c>
      <c r="J42" s="18">
        <v>0</v>
      </c>
      <c r="K42" s="18">
        <v>0</v>
      </c>
      <c r="L42" s="18">
        <v>0</v>
      </c>
      <c r="M42" s="18">
        <v>0</v>
      </c>
      <c r="N42" s="18">
        <v>0</v>
      </c>
      <c r="O42" s="18">
        <v>0</v>
      </c>
      <c r="P42" s="18">
        <v>0</v>
      </c>
      <c r="Q42" s="18">
        <v>0</v>
      </c>
      <c r="R42" s="18">
        <v>0</v>
      </c>
      <c r="S42" s="29">
        <v>61408.778256000005</v>
      </c>
      <c r="T42" s="18">
        <v>20289.400000000001</v>
      </c>
      <c r="U42" s="18">
        <v>47365.802846666666</v>
      </c>
    </row>
    <row r="43" spans="1:21" ht="21" customHeight="1" x14ac:dyDescent="0.25">
      <c r="A43" s="14" t="s">
        <v>150</v>
      </c>
      <c r="B43" s="15" t="s">
        <v>50</v>
      </c>
      <c r="C43" s="16" t="s">
        <v>80</v>
      </c>
      <c r="D43" s="17">
        <v>27126.387571801763</v>
      </c>
      <c r="E43" s="17">
        <v>30264.481755635097</v>
      </c>
      <c r="F43" s="17">
        <v>32223.244799999997</v>
      </c>
      <c r="G43" s="18">
        <v>4622.1963839999989</v>
      </c>
      <c r="H43" s="18">
        <v>0</v>
      </c>
      <c r="I43" s="18">
        <v>0</v>
      </c>
      <c r="J43" s="18">
        <v>0</v>
      </c>
      <c r="K43" s="18">
        <v>0</v>
      </c>
      <c r="L43" s="18">
        <v>0</v>
      </c>
      <c r="M43" s="18">
        <v>0</v>
      </c>
      <c r="N43" s="18">
        <v>0</v>
      </c>
      <c r="O43" s="18">
        <v>0</v>
      </c>
      <c r="P43" s="18">
        <v>0</v>
      </c>
      <c r="Q43" s="18">
        <v>0</v>
      </c>
      <c r="R43" s="18">
        <v>0</v>
      </c>
      <c r="S43" s="29">
        <v>49408.93020599999</v>
      </c>
      <c r="T43" s="18">
        <v>20289.400000000001</v>
      </c>
      <c r="U43" s="18">
        <v>38530.470349166666</v>
      </c>
    </row>
    <row r="44" spans="1:21" ht="21" customHeight="1" x14ac:dyDescent="0.25">
      <c r="A44" s="14" t="s">
        <v>151</v>
      </c>
      <c r="B44" s="15" t="s">
        <v>50</v>
      </c>
      <c r="C44" s="16" t="s">
        <v>80</v>
      </c>
      <c r="D44" s="17">
        <v>23976.93946507225</v>
      </c>
      <c r="E44" s="17">
        <v>26802.430182259748</v>
      </c>
      <c r="F44" s="17">
        <v>28130.509977499998</v>
      </c>
      <c r="G44" s="18">
        <v>5366.6499599999997</v>
      </c>
      <c r="H44" s="18">
        <v>0</v>
      </c>
      <c r="I44" s="18">
        <v>0</v>
      </c>
      <c r="J44" s="18">
        <v>0</v>
      </c>
      <c r="K44" s="18">
        <v>0</v>
      </c>
      <c r="L44" s="18">
        <v>0</v>
      </c>
      <c r="M44" s="18">
        <v>0</v>
      </c>
      <c r="N44" s="18">
        <v>0</v>
      </c>
      <c r="O44" s="18">
        <v>0</v>
      </c>
      <c r="P44" s="18">
        <v>0</v>
      </c>
      <c r="Q44" s="18">
        <v>0</v>
      </c>
      <c r="R44" s="18">
        <v>0</v>
      </c>
      <c r="S44" s="29">
        <v>43570.058606250001</v>
      </c>
      <c r="T44" s="18">
        <v>20289.400000000001</v>
      </c>
      <c r="U44" s="18">
        <v>34013.200691354163</v>
      </c>
    </row>
    <row r="45" spans="1:21" ht="21" customHeight="1" x14ac:dyDescent="0.25">
      <c r="A45" s="23" t="s">
        <v>152</v>
      </c>
      <c r="B45" s="15" t="s">
        <v>50</v>
      </c>
      <c r="C45" s="16" t="s">
        <v>56</v>
      </c>
      <c r="D45" s="17">
        <v>23208.388630706409</v>
      </c>
      <c r="E45" s="17">
        <v>25986.047707039743</v>
      </c>
      <c r="F45" s="17">
        <v>27178.047431999999</v>
      </c>
      <c r="G45" s="18">
        <v>5962.9511519999996</v>
      </c>
      <c r="H45" s="18">
        <v>0</v>
      </c>
      <c r="I45" s="18">
        <v>0</v>
      </c>
      <c r="J45" s="18">
        <v>0</v>
      </c>
      <c r="K45" s="18">
        <v>0</v>
      </c>
      <c r="L45" s="18">
        <v>0</v>
      </c>
      <c r="M45" s="18">
        <v>0</v>
      </c>
      <c r="N45" s="18">
        <v>0</v>
      </c>
      <c r="O45" s="18">
        <v>0</v>
      </c>
      <c r="P45" s="18">
        <v>0</v>
      </c>
      <c r="Q45" s="18">
        <v>0</v>
      </c>
      <c r="R45" s="18">
        <v>0</v>
      </c>
      <c r="S45" s="29">
        <v>42538.898915999998</v>
      </c>
      <c r="T45" s="18">
        <v>20289.400000000001</v>
      </c>
      <c r="U45" s="18">
        <v>33024.499937666667</v>
      </c>
    </row>
    <row r="46" spans="1:21" ht="21" customHeight="1" x14ac:dyDescent="0.25">
      <c r="A46" s="14" t="s">
        <v>153</v>
      </c>
      <c r="B46" s="15" t="s">
        <v>50</v>
      </c>
      <c r="C46" s="16" t="s">
        <v>56</v>
      </c>
      <c r="D46" s="17">
        <v>21476.448874835769</v>
      </c>
      <c r="E46" s="17">
        <v>24026.642823602437</v>
      </c>
      <c r="F46" s="17">
        <v>24891.719795999998</v>
      </c>
      <c r="G46" s="18">
        <v>5366.6560367999991</v>
      </c>
      <c r="H46" s="18">
        <v>0</v>
      </c>
      <c r="I46" s="18">
        <v>0</v>
      </c>
      <c r="J46" s="18">
        <v>0</v>
      </c>
      <c r="K46" s="18">
        <v>0</v>
      </c>
      <c r="L46" s="18">
        <v>0</v>
      </c>
      <c r="M46" s="18">
        <v>0</v>
      </c>
      <c r="N46" s="18">
        <v>0</v>
      </c>
      <c r="O46" s="18">
        <v>0</v>
      </c>
      <c r="P46" s="18">
        <v>0</v>
      </c>
      <c r="Q46" s="18">
        <v>0</v>
      </c>
      <c r="R46" s="18">
        <v>0</v>
      </c>
      <c r="S46" s="29">
        <v>38711.877385199994</v>
      </c>
      <c r="T46" s="18">
        <v>20289.400000000001</v>
      </c>
      <c r="U46" s="18">
        <v>30369.562581166669</v>
      </c>
    </row>
    <row r="47" spans="1:21" ht="21" customHeight="1" x14ac:dyDescent="0.25">
      <c r="A47" s="14" t="s">
        <v>154</v>
      </c>
      <c r="B47" s="15" t="s">
        <v>50</v>
      </c>
      <c r="C47" s="16" t="s">
        <v>56</v>
      </c>
      <c r="D47" s="17">
        <v>18780.778896965123</v>
      </c>
      <c r="E47" s="17">
        <v>20996.945607081791</v>
      </c>
      <c r="F47" s="17">
        <v>21412.861937999995</v>
      </c>
      <c r="G47" s="18">
        <v>4770.3609216000004</v>
      </c>
      <c r="H47" s="18">
        <v>0</v>
      </c>
      <c r="I47" s="18">
        <v>0</v>
      </c>
      <c r="J47" s="18">
        <v>0</v>
      </c>
      <c r="K47" s="18">
        <v>0</v>
      </c>
      <c r="L47" s="18">
        <v>0</v>
      </c>
      <c r="M47" s="18">
        <v>0</v>
      </c>
      <c r="N47" s="18">
        <v>0</v>
      </c>
      <c r="O47" s="18">
        <v>0</v>
      </c>
      <c r="P47" s="18">
        <v>0</v>
      </c>
      <c r="Q47" s="18">
        <v>0</v>
      </c>
      <c r="R47" s="18">
        <v>0</v>
      </c>
      <c r="S47" s="29">
        <v>33096.060521399995</v>
      </c>
      <c r="T47" s="18">
        <v>20289.400000000001</v>
      </c>
      <c r="U47" s="18">
        <v>26373.028724916661</v>
      </c>
    </row>
    <row r="48" spans="1:21" ht="21" customHeight="1" x14ac:dyDescent="0.25">
      <c r="A48" s="14" t="s">
        <v>155</v>
      </c>
      <c r="B48" s="15" t="s">
        <v>50</v>
      </c>
      <c r="C48" s="16" t="s">
        <v>56</v>
      </c>
      <c r="D48" s="17">
        <v>15813.255549914844</v>
      </c>
      <c r="E48" s="17">
        <v>17662.117607848177</v>
      </c>
      <c r="F48" s="17">
        <v>17588.101304000003</v>
      </c>
      <c r="G48" s="18">
        <v>4193.8481087999999</v>
      </c>
      <c r="H48" s="18">
        <v>0</v>
      </c>
      <c r="I48" s="18">
        <v>0</v>
      </c>
      <c r="J48" s="18">
        <v>0</v>
      </c>
      <c r="K48" s="18">
        <v>0</v>
      </c>
      <c r="L48" s="18">
        <v>0</v>
      </c>
      <c r="M48" s="18">
        <v>0</v>
      </c>
      <c r="N48" s="18">
        <v>0</v>
      </c>
      <c r="O48" s="18">
        <v>0</v>
      </c>
      <c r="P48" s="18">
        <v>0</v>
      </c>
      <c r="Q48" s="18">
        <v>0</v>
      </c>
      <c r="R48" s="18">
        <v>0</v>
      </c>
      <c r="S48" s="29">
        <v>26964.134695200002</v>
      </c>
      <c r="T48" s="18">
        <v>20289.400000000001</v>
      </c>
      <c r="U48" s="18">
        <v>21989.23153766667</v>
      </c>
    </row>
    <row r="49" spans="1:21" ht="21" customHeight="1" x14ac:dyDescent="0.25">
      <c r="A49" s="14" t="s">
        <v>162</v>
      </c>
      <c r="B49" s="15" t="s">
        <v>50</v>
      </c>
      <c r="C49" s="16" t="s">
        <v>56</v>
      </c>
      <c r="D49" s="17">
        <v>17214.162881758515</v>
      </c>
      <c r="E49" s="17">
        <v>19253.837794633517</v>
      </c>
      <c r="F49" s="17">
        <v>19415.835346999997</v>
      </c>
      <c r="G49" s="18">
        <v>4764.2567759999993</v>
      </c>
      <c r="H49" s="18">
        <v>0</v>
      </c>
      <c r="I49" s="18">
        <v>0</v>
      </c>
      <c r="J49" s="18">
        <v>0</v>
      </c>
      <c r="K49" s="18">
        <v>0</v>
      </c>
      <c r="L49" s="18">
        <v>0</v>
      </c>
      <c r="M49" s="18">
        <v>0</v>
      </c>
      <c r="N49" s="18">
        <v>0</v>
      </c>
      <c r="O49" s="18">
        <v>0</v>
      </c>
      <c r="P49" s="18">
        <v>0</v>
      </c>
      <c r="Q49" s="18">
        <v>0</v>
      </c>
      <c r="R49" s="18">
        <v>0</v>
      </c>
      <c r="S49" s="29">
        <v>30072.238954500001</v>
      </c>
      <c r="T49" s="18">
        <v>20289.400000000001</v>
      </c>
      <c r="U49" s="18">
        <v>24123.508324541661</v>
      </c>
    </row>
    <row r="50" spans="1:21" ht="21" customHeight="1" x14ac:dyDescent="0.25">
      <c r="A50" s="14" t="s">
        <v>163</v>
      </c>
      <c r="B50" s="15" t="s">
        <v>50</v>
      </c>
      <c r="C50" s="16" t="s">
        <v>80</v>
      </c>
      <c r="D50" s="17">
        <v>29256.227458954938</v>
      </c>
      <c r="E50" s="17">
        <v>32503.202096392437</v>
      </c>
      <c r="F50" s="17">
        <v>34818.390875500001</v>
      </c>
      <c r="G50" s="18">
        <v>2922.3635039999999</v>
      </c>
      <c r="H50" s="18">
        <v>0</v>
      </c>
      <c r="I50" s="18">
        <v>0</v>
      </c>
      <c r="J50" s="18">
        <v>0</v>
      </c>
      <c r="K50" s="18">
        <v>0</v>
      </c>
      <c r="L50" s="18">
        <v>0</v>
      </c>
      <c r="M50" s="18">
        <v>0</v>
      </c>
      <c r="N50" s="18">
        <v>0</v>
      </c>
      <c r="O50" s="18">
        <v>0</v>
      </c>
      <c r="P50" s="18">
        <v>0</v>
      </c>
      <c r="Q50" s="18">
        <v>0</v>
      </c>
      <c r="R50" s="18">
        <v>0</v>
      </c>
      <c r="S50" s="29">
        <v>51972.355649250007</v>
      </c>
      <c r="T50" s="18">
        <v>20289.400000000001</v>
      </c>
      <c r="U50" s="18">
        <v>41197.582471604168</v>
      </c>
    </row>
    <row r="51" spans="1:21" ht="21" customHeight="1" x14ac:dyDescent="0.25">
      <c r="A51" s="23" t="s">
        <v>164</v>
      </c>
      <c r="B51" s="15" t="s">
        <v>50</v>
      </c>
      <c r="C51" s="16" t="s">
        <v>80</v>
      </c>
      <c r="D51" s="17">
        <v>32520.472220186752</v>
      </c>
      <c r="E51" s="17">
        <v>36339.641201436752</v>
      </c>
      <c r="F51" s="17">
        <v>39575.752650000002</v>
      </c>
      <c r="G51" s="18">
        <v>5862.1752000000006</v>
      </c>
      <c r="H51" s="18">
        <v>0</v>
      </c>
      <c r="I51" s="18">
        <v>0</v>
      </c>
      <c r="J51" s="18">
        <v>0</v>
      </c>
      <c r="K51" s="18">
        <v>0</v>
      </c>
      <c r="L51" s="18">
        <v>0</v>
      </c>
      <c r="M51" s="18">
        <v>0</v>
      </c>
      <c r="N51" s="18">
        <v>0</v>
      </c>
      <c r="O51" s="18">
        <v>0</v>
      </c>
      <c r="P51" s="18">
        <v>0</v>
      </c>
      <c r="Q51" s="18">
        <v>0</v>
      </c>
      <c r="R51" s="18">
        <v>0</v>
      </c>
      <c r="S51" s="29">
        <v>61366.247775000011</v>
      </c>
      <c r="T51" s="18">
        <v>20289.400000000001</v>
      </c>
      <c r="U51" s="18">
        <v>46982.752897916675</v>
      </c>
    </row>
    <row r="52" spans="1:21" ht="21" customHeight="1" x14ac:dyDescent="0.25">
      <c r="A52" s="14" t="s">
        <v>165</v>
      </c>
      <c r="B52" s="15" t="s">
        <v>50</v>
      </c>
      <c r="C52" s="16" t="s">
        <v>80</v>
      </c>
      <c r="D52" s="17">
        <v>29901.198436281709</v>
      </c>
      <c r="E52" s="17">
        <v>33409.503551281712</v>
      </c>
      <c r="F52" s="17">
        <v>35961.279480000005</v>
      </c>
      <c r="G52" s="18">
        <v>5634.1202400000002</v>
      </c>
      <c r="H52" s="18">
        <v>0</v>
      </c>
      <c r="I52" s="18">
        <v>0</v>
      </c>
      <c r="J52" s="18">
        <v>0</v>
      </c>
      <c r="K52" s="18">
        <v>0</v>
      </c>
      <c r="L52" s="18">
        <v>0</v>
      </c>
      <c r="M52" s="18">
        <v>0</v>
      </c>
      <c r="N52" s="18">
        <v>0</v>
      </c>
      <c r="O52" s="18">
        <v>0</v>
      </c>
      <c r="P52" s="18">
        <v>0</v>
      </c>
      <c r="Q52" s="18">
        <v>0</v>
      </c>
      <c r="R52" s="18">
        <v>0</v>
      </c>
      <c r="S52" s="29">
        <v>55792.501379999994</v>
      </c>
      <c r="T52" s="18">
        <v>20289.400000000001</v>
      </c>
      <c r="U52" s="18">
        <v>42884.796281666677</v>
      </c>
    </row>
    <row r="53" spans="1:21" ht="21" customHeight="1" x14ac:dyDescent="0.25">
      <c r="A53" s="14" t="s">
        <v>166</v>
      </c>
      <c r="B53" s="15" t="s">
        <v>50</v>
      </c>
      <c r="C53" s="16" t="s">
        <v>80</v>
      </c>
      <c r="D53" s="17">
        <v>27050.347474278085</v>
      </c>
      <c r="E53" s="17">
        <v>30244.327549611418</v>
      </c>
      <c r="F53" s="17">
        <v>32223.2448</v>
      </c>
      <c r="G53" s="18">
        <v>5536.2382559999996</v>
      </c>
      <c r="H53" s="18">
        <v>0</v>
      </c>
      <c r="I53" s="18">
        <v>0</v>
      </c>
      <c r="J53" s="18">
        <v>0</v>
      </c>
      <c r="K53" s="18">
        <v>0</v>
      </c>
      <c r="L53" s="18">
        <v>0</v>
      </c>
      <c r="M53" s="18">
        <v>0</v>
      </c>
      <c r="N53" s="18">
        <v>0</v>
      </c>
      <c r="O53" s="18">
        <v>0</v>
      </c>
      <c r="P53" s="18">
        <v>0</v>
      </c>
      <c r="Q53" s="18">
        <v>0</v>
      </c>
      <c r="R53" s="18">
        <v>0</v>
      </c>
      <c r="S53" s="29">
        <v>50111.120903999996</v>
      </c>
      <c r="T53" s="18">
        <v>20289.400000000001</v>
      </c>
      <c r="U53" s="18">
        <v>38665.156396666665</v>
      </c>
    </row>
    <row r="54" spans="1:21" ht="21" customHeight="1" x14ac:dyDescent="0.25">
      <c r="A54" s="14" t="s">
        <v>167</v>
      </c>
      <c r="B54" s="15" t="s">
        <v>50</v>
      </c>
      <c r="C54" s="16" t="s">
        <v>80</v>
      </c>
      <c r="D54" s="17">
        <v>23020.366116444107</v>
      </c>
      <c r="E54" s="17">
        <v>25760.193127902439</v>
      </c>
      <c r="F54" s="17">
        <v>26937.949054999997</v>
      </c>
      <c r="G54" s="18">
        <v>5354.6435324999993</v>
      </c>
      <c r="H54" s="18">
        <v>0</v>
      </c>
      <c r="I54" s="18">
        <v>0</v>
      </c>
      <c r="J54" s="18">
        <v>0</v>
      </c>
      <c r="K54" s="18">
        <v>0</v>
      </c>
      <c r="L54" s="18">
        <v>0</v>
      </c>
      <c r="M54" s="18">
        <v>0</v>
      </c>
      <c r="N54" s="18">
        <v>0</v>
      </c>
      <c r="O54" s="18">
        <v>0</v>
      </c>
      <c r="P54" s="18">
        <v>0</v>
      </c>
      <c r="Q54" s="18">
        <v>0</v>
      </c>
      <c r="R54" s="18">
        <v>0</v>
      </c>
      <c r="S54" s="29">
        <v>42062.114137500001</v>
      </c>
      <c r="T54" s="18">
        <v>20289.400000000001</v>
      </c>
      <c r="U54" s="18">
        <v>32693.977194166666</v>
      </c>
    </row>
    <row r="55" spans="1:21" ht="21" customHeight="1" x14ac:dyDescent="0.25">
      <c r="A55" s="20" t="s">
        <v>168</v>
      </c>
      <c r="B55" s="15" t="s">
        <v>50</v>
      </c>
      <c r="C55" s="21" t="s">
        <v>80</v>
      </c>
      <c r="D55" s="17">
        <v>31692.695128922885</v>
      </c>
      <c r="E55" s="17">
        <v>35475.069462256215</v>
      </c>
      <c r="F55" s="17">
        <v>38368.060000000005</v>
      </c>
      <c r="G55" s="18">
        <v>7688.5380000000005</v>
      </c>
      <c r="H55" s="18">
        <v>0</v>
      </c>
      <c r="I55" s="18">
        <v>0</v>
      </c>
      <c r="J55" s="18">
        <v>0</v>
      </c>
      <c r="K55" s="18">
        <v>0</v>
      </c>
      <c r="L55" s="18">
        <v>0</v>
      </c>
      <c r="M55" s="18">
        <v>0</v>
      </c>
      <c r="N55" s="18">
        <v>0</v>
      </c>
      <c r="O55" s="18">
        <v>0</v>
      </c>
      <c r="P55" s="18">
        <v>0</v>
      </c>
      <c r="Q55" s="18">
        <v>0</v>
      </c>
      <c r="R55" s="18">
        <v>0</v>
      </c>
      <c r="S55" s="29">
        <v>60070.031999999999</v>
      </c>
      <c r="T55" s="18">
        <v>20289.400000000001</v>
      </c>
      <c r="U55" s="18">
        <v>45819.239166666674</v>
      </c>
    </row>
    <row r="56" spans="1:21" ht="21" customHeight="1" x14ac:dyDescent="0.25">
      <c r="A56" s="14" t="s">
        <v>169</v>
      </c>
      <c r="B56" s="15" t="s">
        <v>50</v>
      </c>
      <c r="C56" s="16" t="s">
        <v>80</v>
      </c>
      <c r="D56" s="17">
        <v>20324.962300134153</v>
      </c>
      <c r="E56" s="17">
        <v>22757.385448384153</v>
      </c>
      <c r="F56" s="17">
        <v>23462.304515999997</v>
      </c>
      <c r="G56" s="18">
        <v>5117.6483324999999</v>
      </c>
      <c r="H56" s="18">
        <v>0</v>
      </c>
      <c r="I56" s="18">
        <v>0</v>
      </c>
      <c r="J56" s="18">
        <v>0</v>
      </c>
      <c r="K56" s="18">
        <v>0</v>
      </c>
      <c r="L56" s="18">
        <v>0</v>
      </c>
      <c r="M56" s="18">
        <v>0</v>
      </c>
      <c r="N56" s="18">
        <v>0</v>
      </c>
      <c r="O56" s="18">
        <v>0</v>
      </c>
      <c r="P56" s="18">
        <v>0</v>
      </c>
      <c r="Q56" s="18">
        <v>0</v>
      </c>
      <c r="R56" s="18">
        <v>0</v>
      </c>
      <c r="S56" s="29">
        <v>36711.697778999995</v>
      </c>
      <c r="T56" s="18">
        <v>20289.400000000001</v>
      </c>
      <c r="U56" s="18">
        <v>28752.715025291662</v>
      </c>
    </row>
    <row r="57" spans="1:21" ht="21" customHeight="1" x14ac:dyDescent="0.25">
      <c r="A57" s="27" t="s">
        <v>170</v>
      </c>
      <c r="B57" s="15" t="s">
        <v>50</v>
      </c>
      <c r="C57" s="21" t="s">
        <v>80</v>
      </c>
      <c r="D57" s="17">
        <v>31715.95512892288</v>
      </c>
      <c r="E57" s="17">
        <v>35501.085295589546</v>
      </c>
      <c r="F57" s="17">
        <v>38401.339999999997</v>
      </c>
      <c r="G57" s="18">
        <v>7688.5380000000005</v>
      </c>
      <c r="H57" s="18">
        <v>0</v>
      </c>
      <c r="I57" s="18">
        <v>0</v>
      </c>
      <c r="J57" s="18">
        <v>0</v>
      </c>
      <c r="K57" s="18">
        <v>0</v>
      </c>
      <c r="L57" s="18">
        <v>0</v>
      </c>
      <c r="M57" s="18">
        <v>0</v>
      </c>
      <c r="N57" s="18">
        <v>0</v>
      </c>
      <c r="O57" s="18">
        <v>0</v>
      </c>
      <c r="P57" s="18">
        <v>0</v>
      </c>
      <c r="Q57" s="18">
        <v>0</v>
      </c>
      <c r="R57" s="18">
        <v>0</v>
      </c>
      <c r="S57" s="29">
        <v>60120.131999999998</v>
      </c>
      <c r="T57" s="18">
        <v>20289.400000000001</v>
      </c>
      <c r="U57" s="18">
        <v>45856.694166666661</v>
      </c>
    </row>
    <row r="58" spans="1:21" ht="21" customHeight="1" x14ac:dyDescent="0.25">
      <c r="A58" s="27" t="s">
        <v>171</v>
      </c>
      <c r="B58" s="15" t="s">
        <v>50</v>
      </c>
      <c r="C58" s="21" t="s">
        <v>80</v>
      </c>
      <c r="D58" s="17">
        <v>23733.675128922885</v>
      </c>
      <c r="E58" s="17">
        <v>26648.540295589552</v>
      </c>
      <c r="F58" s="17">
        <v>27933.800000000003</v>
      </c>
      <c r="G58" s="18">
        <v>7688.5380000000005</v>
      </c>
      <c r="H58" s="18">
        <v>0</v>
      </c>
      <c r="I58" s="18">
        <v>0</v>
      </c>
      <c r="J58" s="18">
        <v>0</v>
      </c>
      <c r="K58" s="18">
        <v>0</v>
      </c>
      <c r="L58" s="18">
        <v>0</v>
      </c>
      <c r="M58" s="18">
        <v>0</v>
      </c>
      <c r="N58" s="18">
        <v>0</v>
      </c>
      <c r="O58" s="18">
        <v>0</v>
      </c>
      <c r="P58" s="18">
        <v>0</v>
      </c>
      <c r="Q58" s="18">
        <v>0</v>
      </c>
      <c r="R58" s="18">
        <v>0</v>
      </c>
      <c r="S58" s="29">
        <v>44418.822</v>
      </c>
      <c r="T58" s="18">
        <v>20289.400000000001</v>
      </c>
      <c r="U58" s="18">
        <v>34080.71166666667</v>
      </c>
    </row>
    <row r="59" spans="1:21" ht="21" customHeight="1" x14ac:dyDescent="0.25">
      <c r="A59" s="20" t="s">
        <v>172</v>
      </c>
      <c r="B59" s="15" t="s">
        <v>50</v>
      </c>
      <c r="C59" s="21" t="s">
        <v>80</v>
      </c>
      <c r="D59" s="17">
        <v>31264.449710333443</v>
      </c>
      <c r="E59" s="17">
        <v>34931.507710333441</v>
      </c>
      <c r="F59" s="17">
        <v>37759.380000000005</v>
      </c>
      <c r="G59" s="18">
        <v>5915.8440000000001</v>
      </c>
      <c r="H59" s="18">
        <v>0</v>
      </c>
      <c r="I59" s="18">
        <v>0</v>
      </c>
      <c r="J59" s="18">
        <v>0</v>
      </c>
      <c r="K59" s="18">
        <v>0</v>
      </c>
      <c r="L59" s="18">
        <v>0</v>
      </c>
      <c r="M59" s="18">
        <v>0</v>
      </c>
      <c r="N59" s="18">
        <v>0</v>
      </c>
      <c r="O59" s="18">
        <v>0</v>
      </c>
      <c r="P59" s="18">
        <v>0</v>
      </c>
      <c r="Q59" s="18">
        <v>0</v>
      </c>
      <c r="R59" s="18">
        <v>0</v>
      </c>
      <c r="S59" s="29">
        <v>58582.176000000007</v>
      </c>
      <c r="T59" s="18">
        <v>20289.400000000001</v>
      </c>
      <c r="U59" s="18">
        <v>44938.846666666672</v>
      </c>
    </row>
    <row r="60" spans="1:21" ht="21" customHeight="1" x14ac:dyDescent="0.25">
      <c r="A60" s="27" t="s">
        <v>173</v>
      </c>
      <c r="B60" s="15" t="s">
        <v>50</v>
      </c>
      <c r="C60" s="21" t="s">
        <v>80</v>
      </c>
      <c r="D60" s="17">
        <v>37812.935128922887</v>
      </c>
      <c r="E60" s="17">
        <v>42316.63862892289</v>
      </c>
      <c r="F60" s="17">
        <v>47111.320000000007</v>
      </c>
      <c r="G60" s="18">
        <v>7688.5380000000005</v>
      </c>
      <c r="H60" s="18">
        <v>0</v>
      </c>
      <c r="I60" s="18">
        <v>0</v>
      </c>
      <c r="J60" s="18">
        <v>0</v>
      </c>
      <c r="K60" s="18">
        <v>0</v>
      </c>
      <c r="L60" s="18">
        <v>0</v>
      </c>
      <c r="M60" s="18">
        <v>0</v>
      </c>
      <c r="N60" s="18">
        <v>0</v>
      </c>
      <c r="O60" s="18">
        <v>0</v>
      </c>
      <c r="P60" s="18">
        <v>0</v>
      </c>
      <c r="Q60" s="18">
        <v>0</v>
      </c>
      <c r="R60" s="18">
        <v>0</v>
      </c>
      <c r="S60" s="29">
        <v>73185.101999999999</v>
      </c>
      <c r="T60" s="18">
        <v>20289.400000000001</v>
      </c>
      <c r="U60" s="18">
        <v>55655.421666666669</v>
      </c>
    </row>
    <row r="61" spans="1:21" ht="21" customHeight="1" x14ac:dyDescent="0.25">
      <c r="A61" s="20" t="s">
        <v>174</v>
      </c>
      <c r="B61" s="15" t="s">
        <v>50</v>
      </c>
      <c r="C61" s="21" t="s">
        <v>80</v>
      </c>
      <c r="D61" s="17">
        <v>24047.527953286401</v>
      </c>
      <c r="E61" s="17">
        <v>26911.292119953068</v>
      </c>
      <c r="F61" s="17">
        <v>28284.9</v>
      </c>
      <c r="G61" s="18">
        <v>5622.39</v>
      </c>
      <c r="H61" s="18">
        <v>0</v>
      </c>
      <c r="I61" s="18">
        <v>0</v>
      </c>
      <c r="J61" s="18">
        <v>0</v>
      </c>
      <c r="K61" s="18">
        <v>0</v>
      </c>
      <c r="L61" s="18">
        <v>0</v>
      </c>
      <c r="M61" s="18">
        <v>0</v>
      </c>
      <c r="N61" s="18">
        <v>0</v>
      </c>
      <c r="O61" s="18">
        <v>0</v>
      </c>
      <c r="P61" s="18">
        <v>0</v>
      </c>
      <c r="Q61" s="18">
        <v>0</v>
      </c>
      <c r="R61" s="18">
        <v>0</v>
      </c>
      <c r="S61" s="29">
        <v>44165.250000000007</v>
      </c>
      <c r="T61" s="18">
        <v>20289.400000000001</v>
      </c>
      <c r="U61" s="18">
        <v>34238.501666666671</v>
      </c>
    </row>
    <row r="62" spans="1:21" ht="21" customHeight="1" x14ac:dyDescent="0.25">
      <c r="A62" s="20" t="s">
        <v>175</v>
      </c>
      <c r="B62" s="15" t="s">
        <v>50</v>
      </c>
      <c r="C62" s="21" t="s">
        <v>80</v>
      </c>
      <c r="D62" s="17">
        <v>31264.449710333443</v>
      </c>
      <c r="E62" s="17">
        <v>34931.507710333441</v>
      </c>
      <c r="F62" s="17">
        <v>37759.380000000005</v>
      </c>
      <c r="G62" s="18">
        <v>5915.8440000000001</v>
      </c>
      <c r="H62" s="18">
        <v>0</v>
      </c>
      <c r="I62" s="18">
        <v>0</v>
      </c>
      <c r="J62" s="18">
        <v>0</v>
      </c>
      <c r="K62" s="18">
        <v>0</v>
      </c>
      <c r="L62" s="18">
        <v>0</v>
      </c>
      <c r="M62" s="18">
        <v>0</v>
      </c>
      <c r="N62" s="18">
        <v>0</v>
      </c>
      <c r="O62" s="18">
        <v>0</v>
      </c>
      <c r="P62" s="18">
        <v>0</v>
      </c>
      <c r="Q62" s="18">
        <v>0</v>
      </c>
      <c r="R62" s="18">
        <v>0</v>
      </c>
      <c r="S62" s="29">
        <v>58582.176000000007</v>
      </c>
      <c r="T62" s="18">
        <v>20289.400000000001</v>
      </c>
      <c r="U62" s="18">
        <v>44938.846666666672</v>
      </c>
    </row>
    <row r="63" spans="1:21" ht="21" customHeight="1" x14ac:dyDescent="0.25">
      <c r="A63" s="27" t="s">
        <v>176</v>
      </c>
      <c r="B63" s="15" t="s">
        <v>50</v>
      </c>
      <c r="C63" s="21" t="s">
        <v>80</v>
      </c>
      <c r="D63" s="17">
        <v>31692.544169635195</v>
      </c>
      <c r="E63" s="17">
        <v>35474.916513385193</v>
      </c>
      <c r="F63" s="17">
        <v>38367.907829999996</v>
      </c>
      <c r="G63" s="18">
        <v>7688.5199999999995</v>
      </c>
      <c r="H63" s="18">
        <v>0</v>
      </c>
      <c r="I63" s="18">
        <v>0</v>
      </c>
      <c r="J63" s="18">
        <v>0</v>
      </c>
      <c r="K63" s="18">
        <v>0</v>
      </c>
      <c r="L63" s="18">
        <v>0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  <c r="R63" s="18">
        <v>0</v>
      </c>
      <c r="S63" s="29">
        <v>60069.988125000003</v>
      </c>
      <c r="T63" s="18">
        <v>20289.400000000001</v>
      </c>
      <c r="U63" s="18">
        <v>45819.081840416671</v>
      </c>
    </row>
    <row r="64" spans="1:21" ht="21" customHeight="1" x14ac:dyDescent="0.25">
      <c r="A64" s="27" t="s">
        <v>177</v>
      </c>
      <c r="B64" s="15" t="s">
        <v>50</v>
      </c>
      <c r="C64" s="21" t="s">
        <v>80</v>
      </c>
      <c r="D64" s="17">
        <v>36126.095128922876</v>
      </c>
      <c r="E64" s="17">
        <v>40430.991962256208</v>
      </c>
      <c r="F64" s="17">
        <v>44701.54</v>
      </c>
      <c r="G64" s="18">
        <v>7688.5380000000005</v>
      </c>
      <c r="H64" s="18">
        <v>0</v>
      </c>
      <c r="I64" s="18">
        <v>0</v>
      </c>
      <c r="J64" s="18">
        <v>0</v>
      </c>
      <c r="K64" s="18">
        <v>0</v>
      </c>
      <c r="L64" s="18">
        <v>0</v>
      </c>
      <c r="M64" s="18">
        <v>0</v>
      </c>
      <c r="N64" s="18">
        <v>0</v>
      </c>
      <c r="O64" s="18">
        <v>0</v>
      </c>
      <c r="P64" s="18">
        <v>0</v>
      </c>
      <c r="Q64" s="18">
        <v>0</v>
      </c>
      <c r="R64" s="18">
        <v>0</v>
      </c>
      <c r="S64" s="29">
        <v>69570.432000000001</v>
      </c>
      <c r="T64" s="18">
        <v>20289.400000000001</v>
      </c>
      <c r="U64" s="18">
        <v>52944.419166666667</v>
      </c>
    </row>
    <row r="65" spans="1:21" ht="21" customHeight="1" x14ac:dyDescent="0.25">
      <c r="A65" s="14" t="s">
        <v>178</v>
      </c>
      <c r="B65" s="15" t="s">
        <v>50</v>
      </c>
      <c r="C65" s="16" t="s">
        <v>80</v>
      </c>
      <c r="D65" s="17">
        <v>15830.881557506824</v>
      </c>
      <c r="E65" s="17">
        <v>17750.713926006822</v>
      </c>
      <c r="F65" s="17">
        <v>17729.190908</v>
      </c>
      <c r="G65" s="18">
        <v>4922.100989999999</v>
      </c>
      <c r="H65" s="18">
        <v>0</v>
      </c>
      <c r="I65" s="18">
        <v>0</v>
      </c>
      <c r="J65" s="18">
        <v>0</v>
      </c>
      <c r="K65" s="18">
        <v>0</v>
      </c>
      <c r="L65" s="18">
        <v>0</v>
      </c>
      <c r="M65" s="18">
        <v>0</v>
      </c>
      <c r="N65" s="18">
        <v>0</v>
      </c>
      <c r="O65" s="18">
        <v>0</v>
      </c>
      <c r="P65" s="18">
        <v>0</v>
      </c>
      <c r="Q65" s="18">
        <v>0</v>
      </c>
      <c r="R65" s="18">
        <v>0</v>
      </c>
      <c r="S65" s="29">
        <v>27972.688421999996</v>
      </c>
      <c r="T65" s="18">
        <v>20289.400000000001</v>
      </c>
      <c r="U65" s="18">
        <v>22275.055025666665</v>
      </c>
    </row>
    <row r="66" spans="1:21" ht="21" customHeight="1" x14ac:dyDescent="0.25">
      <c r="A66" s="14" t="s">
        <v>179</v>
      </c>
      <c r="B66" s="15" t="s">
        <v>50</v>
      </c>
      <c r="C66" s="16" t="s">
        <v>80</v>
      </c>
      <c r="D66" s="17">
        <v>35758.199013918391</v>
      </c>
      <c r="E66" s="17">
        <v>39987.185791001728</v>
      </c>
      <c r="F66" s="17">
        <v>44247.286230000005</v>
      </c>
      <c r="G66" s="18">
        <v>6280.938720000001</v>
      </c>
      <c r="H66" s="18">
        <v>0</v>
      </c>
      <c r="I66" s="18">
        <v>0</v>
      </c>
      <c r="J66" s="18">
        <v>0</v>
      </c>
      <c r="K66" s="18">
        <v>0</v>
      </c>
      <c r="L66" s="18">
        <v>0</v>
      </c>
      <c r="M66" s="18">
        <v>0</v>
      </c>
      <c r="N66" s="18">
        <v>0</v>
      </c>
      <c r="O66" s="18">
        <v>0</v>
      </c>
      <c r="P66" s="18">
        <v>0</v>
      </c>
      <c r="Q66" s="18">
        <v>0</v>
      </c>
      <c r="R66" s="18">
        <v>0</v>
      </c>
      <c r="S66" s="29">
        <v>68673.671325000018</v>
      </c>
      <c r="T66" s="18">
        <v>20289.400000000001</v>
      </c>
      <c r="U66" s="18">
        <v>52298.135400416679</v>
      </c>
    </row>
    <row r="67" spans="1:21" ht="21" customHeight="1" x14ac:dyDescent="0.25">
      <c r="A67" s="14" t="s">
        <v>180</v>
      </c>
      <c r="B67" s="15" t="s">
        <v>50</v>
      </c>
      <c r="C67" s="16" t="s">
        <v>80</v>
      </c>
      <c r="D67" s="17">
        <v>33650.061845085322</v>
      </c>
      <c r="E67" s="17">
        <v>37559.139278198731</v>
      </c>
      <c r="F67" s="17">
        <v>41019.130109999998</v>
      </c>
      <c r="G67" s="18">
        <v>5959.8210485413156</v>
      </c>
      <c r="H67" s="18">
        <v>0</v>
      </c>
      <c r="I67" s="18">
        <v>0</v>
      </c>
      <c r="J67" s="18">
        <v>0</v>
      </c>
      <c r="K67" s="18">
        <v>0</v>
      </c>
      <c r="L67" s="18">
        <v>0</v>
      </c>
      <c r="M67" s="18">
        <v>0</v>
      </c>
      <c r="N67" s="18">
        <v>0</v>
      </c>
      <c r="O67" s="18">
        <v>0</v>
      </c>
      <c r="P67" s="18">
        <v>0</v>
      </c>
      <c r="Q67" s="18">
        <v>0</v>
      </c>
      <c r="R67" s="18">
        <v>0</v>
      </c>
      <c r="S67" s="29">
        <v>62967.419197360876</v>
      </c>
      <c r="T67" s="18">
        <v>20289.400000000001</v>
      </c>
      <c r="U67" s="18">
        <v>48567.698463825189</v>
      </c>
    </row>
    <row r="68" spans="1:21" ht="21" customHeight="1" x14ac:dyDescent="0.25">
      <c r="A68" s="14" t="s">
        <v>181</v>
      </c>
      <c r="B68" s="15" t="s">
        <v>50</v>
      </c>
      <c r="C68" s="16" t="s">
        <v>80</v>
      </c>
      <c r="D68" s="17">
        <v>31916.593240565751</v>
      </c>
      <c r="E68" s="17">
        <v>35662.223306710934</v>
      </c>
      <c r="F68" s="17">
        <v>38712.981299999999</v>
      </c>
      <c r="G68" s="18">
        <v>5798.9540156132643</v>
      </c>
      <c r="H68" s="18">
        <v>0</v>
      </c>
      <c r="I68" s="18">
        <v>0</v>
      </c>
      <c r="J68" s="18">
        <v>0</v>
      </c>
      <c r="K68" s="18">
        <v>0</v>
      </c>
      <c r="L68" s="18">
        <v>0</v>
      </c>
      <c r="M68" s="18">
        <v>0</v>
      </c>
      <c r="N68" s="18">
        <v>0</v>
      </c>
      <c r="O68" s="18">
        <v>0</v>
      </c>
      <c r="P68" s="18">
        <v>0</v>
      </c>
      <c r="Q68" s="18">
        <v>0</v>
      </c>
      <c r="R68" s="18">
        <v>0</v>
      </c>
      <c r="S68" s="29">
        <v>60050.890793742175</v>
      </c>
      <c r="T68" s="18">
        <v>20289.400000000001</v>
      </c>
      <c r="U68" s="18">
        <v>46005.100034112955</v>
      </c>
    </row>
    <row r="69" spans="1:21" ht="21" customHeight="1" x14ac:dyDescent="0.25">
      <c r="A69" s="14" t="s">
        <v>182</v>
      </c>
      <c r="B69" s="15" t="s">
        <v>50</v>
      </c>
      <c r="C69" s="16" t="s">
        <v>80</v>
      </c>
      <c r="D69" s="17">
        <v>30467.844580550583</v>
      </c>
      <c r="E69" s="17">
        <v>34031.176874846533</v>
      </c>
      <c r="F69" s="17">
        <v>36695.842050000007</v>
      </c>
      <c r="G69" s="18">
        <v>5513.0474348271364</v>
      </c>
      <c r="H69" s="18">
        <v>0</v>
      </c>
      <c r="I69" s="18">
        <v>0</v>
      </c>
      <c r="J69" s="18">
        <v>0</v>
      </c>
      <c r="K69" s="18">
        <v>0</v>
      </c>
      <c r="L69" s="18">
        <v>0</v>
      </c>
      <c r="M69" s="18">
        <v>0</v>
      </c>
      <c r="N69" s="18">
        <v>0</v>
      </c>
      <c r="O69" s="18">
        <v>0</v>
      </c>
      <c r="P69" s="18">
        <v>0</v>
      </c>
      <c r="Q69" s="18">
        <v>0</v>
      </c>
      <c r="R69" s="18">
        <v>0</v>
      </c>
      <c r="S69" s="29">
        <v>56834.577531551433</v>
      </c>
      <c r="T69" s="18">
        <v>20289.400000000001</v>
      </c>
      <c r="U69" s="18">
        <v>43696.109130531549</v>
      </c>
    </row>
    <row r="70" spans="1:21" ht="21" customHeight="1" x14ac:dyDescent="0.25">
      <c r="A70" s="14" t="s">
        <v>183</v>
      </c>
      <c r="B70" s="15" t="s">
        <v>50</v>
      </c>
      <c r="C70" s="16" t="s">
        <v>80</v>
      </c>
      <c r="D70" s="17">
        <v>45796.796242509241</v>
      </c>
      <c r="E70" s="17">
        <v>51248.777870425911</v>
      </c>
      <c r="F70" s="17">
        <v>58648.509570000009</v>
      </c>
      <c r="G70" s="18">
        <v>6909.0235200000006</v>
      </c>
      <c r="H70" s="18">
        <v>0</v>
      </c>
      <c r="I70" s="18">
        <v>0</v>
      </c>
      <c r="J70" s="18">
        <v>0</v>
      </c>
      <c r="K70" s="18">
        <v>0</v>
      </c>
      <c r="L70" s="18">
        <v>0</v>
      </c>
      <c r="M70" s="18">
        <v>0</v>
      </c>
      <c r="N70" s="18">
        <v>0</v>
      </c>
      <c r="O70" s="18">
        <v>0</v>
      </c>
      <c r="P70" s="18">
        <v>0</v>
      </c>
      <c r="Q70" s="18">
        <v>0</v>
      </c>
      <c r="R70" s="18">
        <v>0</v>
      </c>
      <c r="S70" s="29">
        <v>90694.229535000006</v>
      </c>
      <c r="T70" s="18">
        <v>20289.400000000001</v>
      </c>
      <c r="U70" s="18">
        <v>68586.74565791669</v>
      </c>
    </row>
    <row r="71" spans="1:21" ht="21" customHeight="1" x14ac:dyDescent="0.25">
      <c r="A71" s="14" t="s">
        <v>205</v>
      </c>
      <c r="B71" s="15" t="s">
        <v>50</v>
      </c>
      <c r="C71" s="16" t="s">
        <v>128</v>
      </c>
      <c r="D71" s="17">
        <v>71172.666399872047</v>
      </c>
      <c r="E71" s="17">
        <v>79924.655412788707</v>
      </c>
      <c r="F71" s="17">
        <v>96374.002410000016</v>
      </c>
      <c r="G71" s="18">
        <v>10859.002559999999</v>
      </c>
      <c r="H71" s="18">
        <v>0</v>
      </c>
      <c r="I71" s="18">
        <v>0</v>
      </c>
      <c r="J71" s="18">
        <v>0</v>
      </c>
      <c r="K71" s="18">
        <v>0</v>
      </c>
      <c r="L71" s="18">
        <v>0</v>
      </c>
      <c r="M71" s="18">
        <v>0</v>
      </c>
      <c r="N71" s="18">
        <v>0</v>
      </c>
      <c r="O71" s="18">
        <v>0</v>
      </c>
      <c r="P71" s="18">
        <v>0</v>
      </c>
      <c r="Q71" s="18">
        <v>0</v>
      </c>
      <c r="R71" s="18">
        <v>0</v>
      </c>
      <c r="S71" s="29">
        <v>149915.78815500002</v>
      </c>
      <c r="T71" s="18">
        <v>20289.400000000001</v>
      </c>
      <c r="U71" s="18">
        <v>111576.53330291668</v>
      </c>
    </row>
    <row r="72" spans="1:21" ht="21" customHeight="1" x14ac:dyDescent="0.25">
      <c r="A72" s="23" t="s">
        <v>222</v>
      </c>
      <c r="B72" s="15" t="s">
        <v>50</v>
      </c>
      <c r="C72" s="16" t="s">
        <v>56</v>
      </c>
      <c r="D72" s="17">
        <v>20772.88785534634</v>
      </c>
      <c r="E72" s="17">
        <v>23334.178722388006</v>
      </c>
      <c r="F72" s="17">
        <v>24115.713490999995</v>
      </c>
      <c r="G72" s="18">
        <v>6753.6947520000003</v>
      </c>
      <c r="H72" s="18">
        <v>0</v>
      </c>
      <c r="I72" s="18">
        <v>0</v>
      </c>
      <c r="J72" s="18">
        <v>0</v>
      </c>
      <c r="K72" s="18">
        <v>0</v>
      </c>
      <c r="L72" s="18">
        <v>0</v>
      </c>
      <c r="M72" s="18">
        <v>0</v>
      </c>
      <c r="N72" s="18">
        <v>0</v>
      </c>
      <c r="O72" s="18">
        <v>0</v>
      </c>
      <c r="P72" s="18">
        <v>0</v>
      </c>
      <c r="Q72" s="18">
        <v>0</v>
      </c>
      <c r="R72" s="18">
        <v>0</v>
      </c>
      <c r="S72" s="29">
        <v>38472.560404499993</v>
      </c>
      <c r="T72" s="18">
        <v>20289.400000000001</v>
      </c>
      <c r="U72" s="18">
        <v>29689.19975404166</v>
      </c>
    </row>
    <row r="73" spans="1:21" ht="21" customHeight="1" x14ac:dyDescent="0.25">
      <c r="A73" s="14" t="s">
        <v>223</v>
      </c>
      <c r="B73" s="15" t="s">
        <v>50</v>
      </c>
      <c r="C73" s="16" t="s">
        <v>56</v>
      </c>
      <c r="D73" s="17">
        <v>17139.83619669257</v>
      </c>
      <c r="E73" s="17">
        <v>19240.901981567567</v>
      </c>
      <c r="F73" s="17">
        <v>19415.835346999997</v>
      </c>
      <c r="G73" s="18">
        <v>5869.2924719999992</v>
      </c>
      <c r="H73" s="18">
        <v>0</v>
      </c>
      <c r="I73" s="18">
        <v>0</v>
      </c>
      <c r="J73" s="18">
        <v>0</v>
      </c>
      <c r="K73" s="18">
        <v>0</v>
      </c>
      <c r="L73" s="18">
        <v>0</v>
      </c>
      <c r="M73" s="18">
        <v>0</v>
      </c>
      <c r="N73" s="18">
        <v>0</v>
      </c>
      <c r="O73" s="18">
        <v>0</v>
      </c>
      <c r="P73" s="18">
        <v>0</v>
      </c>
      <c r="Q73" s="18">
        <v>0</v>
      </c>
      <c r="R73" s="18">
        <v>0</v>
      </c>
      <c r="S73" s="29">
        <v>30808.929418499993</v>
      </c>
      <c r="T73" s="18">
        <v>20289.400000000001</v>
      </c>
      <c r="U73" s="18">
        <v>24276.985504541663</v>
      </c>
    </row>
    <row r="74" spans="1:21" ht="21" customHeight="1" x14ac:dyDescent="0.25">
      <c r="A74" s="23" t="s">
        <v>224</v>
      </c>
      <c r="B74" s="15" t="s">
        <v>50</v>
      </c>
      <c r="C74" s="16" t="s">
        <v>56</v>
      </c>
      <c r="D74" s="17">
        <v>14447.826813305459</v>
      </c>
      <c r="E74" s="17">
        <v>16233.492597383236</v>
      </c>
      <c r="F74" s="17">
        <v>15972.186000000002</v>
      </c>
      <c r="G74" s="18">
        <v>5601.3846133999668</v>
      </c>
      <c r="H74" s="18">
        <v>0</v>
      </c>
      <c r="I74" s="18">
        <v>0</v>
      </c>
      <c r="J74" s="18">
        <v>0</v>
      </c>
      <c r="K74" s="18">
        <v>0</v>
      </c>
      <c r="L74" s="18">
        <v>0</v>
      </c>
      <c r="M74" s="18">
        <v>0</v>
      </c>
      <c r="N74" s="18">
        <v>0</v>
      </c>
      <c r="O74" s="18">
        <v>0</v>
      </c>
      <c r="P74" s="18">
        <v>0</v>
      </c>
      <c r="Q74" s="18">
        <v>0</v>
      </c>
      <c r="R74" s="18">
        <v>0</v>
      </c>
      <c r="S74" s="29">
        <v>25478.619408933315</v>
      </c>
      <c r="T74" s="18">
        <v>20289.400000000001</v>
      </c>
      <c r="U74" s="18">
        <v>20366.818001861109</v>
      </c>
    </row>
    <row r="75" spans="1:21" ht="21" customHeight="1" x14ac:dyDescent="0.25">
      <c r="A75" s="23" t="s">
        <v>225</v>
      </c>
      <c r="B75" s="15" t="s">
        <v>50</v>
      </c>
      <c r="C75" s="16" t="s">
        <v>56</v>
      </c>
      <c r="D75" s="17">
        <v>11784.532619791222</v>
      </c>
      <c r="E75" s="17">
        <v>13242.823175042822</v>
      </c>
      <c r="F75" s="17">
        <v>12450.76</v>
      </c>
      <c r="G75" s="18">
        <v>5437.6689945288063</v>
      </c>
      <c r="H75" s="18">
        <v>0</v>
      </c>
      <c r="I75" s="18">
        <v>0</v>
      </c>
      <c r="J75" s="18">
        <v>0</v>
      </c>
      <c r="K75" s="18">
        <v>0</v>
      </c>
      <c r="L75" s="18">
        <v>0</v>
      </c>
      <c r="M75" s="18">
        <v>0</v>
      </c>
      <c r="N75" s="18">
        <v>0</v>
      </c>
      <c r="O75" s="18">
        <v>0</v>
      </c>
      <c r="P75" s="18">
        <v>0</v>
      </c>
      <c r="Q75" s="18">
        <v>0</v>
      </c>
      <c r="R75" s="18">
        <v>0</v>
      </c>
      <c r="S75" s="29">
        <v>20087.336663019207</v>
      </c>
      <c r="T75" s="18">
        <v>20289.400000000001</v>
      </c>
      <c r="U75" s="18">
        <v>16382.475471462334</v>
      </c>
    </row>
    <row r="76" spans="1:21" ht="21" customHeight="1" x14ac:dyDescent="0.25">
      <c r="A76" s="23" t="s">
        <v>226</v>
      </c>
      <c r="B76" s="15" t="s">
        <v>50</v>
      </c>
      <c r="C76" s="16" t="s">
        <v>56</v>
      </c>
      <c r="D76" s="17">
        <v>8689.5221183897775</v>
      </c>
      <c r="E76" s="17">
        <v>9823.1932665779186</v>
      </c>
      <c r="F76" s="17">
        <v>9179.07</v>
      </c>
      <c r="G76" s="18">
        <v>5253.3221673865355</v>
      </c>
      <c r="H76" s="18">
        <v>0</v>
      </c>
      <c r="I76" s="18">
        <v>0</v>
      </c>
      <c r="J76" s="18">
        <v>0</v>
      </c>
      <c r="K76" s="18">
        <v>0</v>
      </c>
      <c r="L76" s="18">
        <v>0</v>
      </c>
      <c r="M76" s="18">
        <v>0</v>
      </c>
      <c r="N76" s="18">
        <v>0</v>
      </c>
      <c r="O76" s="18">
        <v>0</v>
      </c>
      <c r="P76" s="18">
        <v>0</v>
      </c>
      <c r="Q76" s="18">
        <v>0</v>
      </c>
      <c r="R76" s="18">
        <v>0</v>
      </c>
      <c r="S76" s="29">
        <v>15056.903778257691</v>
      </c>
      <c r="T76" s="18">
        <v>20289.400000000001</v>
      </c>
      <c r="U76" s="18">
        <v>12676.22049547035</v>
      </c>
    </row>
    <row r="77" spans="1:21" ht="21" customHeight="1" x14ac:dyDescent="0.25">
      <c r="A77" s="25" t="s">
        <v>234</v>
      </c>
      <c r="B77" s="15" t="s">
        <v>50</v>
      </c>
      <c r="C77" s="21" t="s">
        <v>121</v>
      </c>
      <c r="D77" s="17">
        <v>17363.790603270401</v>
      </c>
      <c r="E77" s="17">
        <v>19458.644769937069</v>
      </c>
      <c r="F77" s="17">
        <v>19547.62</v>
      </c>
      <c r="G77" s="18">
        <v>6995.7900000000009</v>
      </c>
      <c r="H77" s="18">
        <v>0</v>
      </c>
      <c r="I77" s="18">
        <v>0</v>
      </c>
      <c r="J77" s="18">
        <v>0</v>
      </c>
      <c r="K77" s="18">
        <v>0</v>
      </c>
      <c r="L77" s="18">
        <v>0</v>
      </c>
      <c r="M77" s="18">
        <v>0</v>
      </c>
      <c r="N77" s="18">
        <v>0</v>
      </c>
      <c r="O77" s="18">
        <v>0</v>
      </c>
      <c r="P77" s="18">
        <v>0</v>
      </c>
      <c r="Q77" s="18">
        <v>0</v>
      </c>
      <c r="R77" s="18">
        <v>0</v>
      </c>
      <c r="S77" s="29">
        <v>30380.58</v>
      </c>
      <c r="T77" s="18">
        <v>20289.400000000001</v>
      </c>
      <c r="U77" s="18">
        <v>24466.949166666669</v>
      </c>
    </row>
    <row r="78" spans="1:21" ht="21" customHeight="1" x14ac:dyDescent="0.25">
      <c r="A78" s="14" t="s">
        <v>276</v>
      </c>
      <c r="B78" s="15" t="s">
        <v>50</v>
      </c>
      <c r="C78" s="16" t="s">
        <v>56</v>
      </c>
      <c r="D78" s="17">
        <v>14257.047569345375</v>
      </c>
      <c r="E78" s="17">
        <v>16029.645898012042</v>
      </c>
      <c r="F78" s="17">
        <v>15736.760000000002</v>
      </c>
      <c r="G78" s="18">
        <v>5788.0172160000002</v>
      </c>
      <c r="H78" s="18">
        <v>0</v>
      </c>
      <c r="I78" s="18">
        <v>0</v>
      </c>
      <c r="J78" s="18">
        <v>0</v>
      </c>
      <c r="K78" s="18">
        <v>0</v>
      </c>
      <c r="L78" s="18">
        <v>0</v>
      </c>
      <c r="M78" s="18">
        <v>0</v>
      </c>
      <c r="N78" s="18">
        <v>0</v>
      </c>
      <c r="O78" s="18">
        <v>0</v>
      </c>
      <c r="P78" s="18">
        <v>0</v>
      </c>
      <c r="Q78" s="18">
        <v>0</v>
      </c>
      <c r="R78" s="18">
        <v>0</v>
      </c>
      <c r="S78" s="29">
        <v>25201.279944000002</v>
      </c>
      <c r="T78" s="18">
        <v>20289.400000000001</v>
      </c>
      <c r="U78" s="18">
        <v>20123.833096666669</v>
      </c>
    </row>
    <row r="79" spans="1:21" ht="21" customHeight="1" x14ac:dyDescent="0.25">
      <c r="A79" s="25" t="s">
        <v>277</v>
      </c>
      <c r="B79" s="15" t="s">
        <v>50</v>
      </c>
      <c r="C79" s="21" t="s">
        <v>80</v>
      </c>
      <c r="D79" s="17">
        <v>35888.291288501758</v>
      </c>
      <c r="E79" s="17">
        <v>40041.182455168426</v>
      </c>
      <c r="F79" s="17">
        <v>44247.319999999992</v>
      </c>
      <c r="G79" s="18">
        <v>5192.6759999999995</v>
      </c>
      <c r="H79" s="18">
        <v>0</v>
      </c>
      <c r="I79" s="18">
        <v>0</v>
      </c>
      <c r="J79" s="18">
        <v>0</v>
      </c>
      <c r="K79" s="18">
        <v>0</v>
      </c>
      <c r="L79" s="18">
        <v>0</v>
      </c>
      <c r="M79" s="18">
        <v>0</v>
      </c>
      <c r="N79" s="18">
        <v>0</v>
      </c>
      <c r="O79" s="18">
        <v>0</v>
      </c>
      <c r="P79" s="18">
        <v>0</v>
      </c>
      <c r="Q79" s="18">
        <v>0</v>
      </c>
      <c r="R79" s="18">
        <v>0</v>
      </c>
      <c r="S79" s="29">
        <v>67663.853999999992</v>
      </c>
      <c r="T79" s="18">
        <v>20289.400000000001</v>
      </c>
      <c r="U79" s="18">
        <v>52123.329166666656</v>
      </c>
    </row>
    <row r="80" spans="1:21" ht="21" customHeight="1" x14ac:dyDescent="0.25">
      <c r="A80" s="14" t="s">
        <v>279</v>
      </c>
      <c r="B80" s="15" t="s">
        <v>50</v>
      </c>
      <c r="C80" s="16" t="s">
        <v>128</v>
      </c>
      <c r="D80" s="17">
        <v>63884.687315967596</v>
      </c>
      <c r="E80" s="17">
        <v>71551.990176800929</v>
      </c>
      <c r="F80" s="17">
        <v>85068.256980000006</v>
      </c>
      <c r="G80" s="18">
        <v>7554.2090400000006</v>
      </c>
      <c r="H80" s="18">
        <v>0</v>
      </c>
      <c r="I80" s="18">
        <v>0</v>
      </c>
      <c r="J80" s="18">
        <v>0</v>
      </c>
      <c r="K80" s="18">
        <v>0</v>
      </c>
      <c r="L80" s="18">
        <v>0</v>
      </c>
      <c r="M80" s="18">
        <v>0</v>
      </c>
      <c r="N80" s="18">
        <v>0</v>
      </c>
      <c r="O80" s="18">
        <v>0</v>
      </c>
      <c r="P80" s="18">
        <v>0</v>
      </c>
      <c r="Q80" s="18">
        <v>0</v>
      </c>
      <c r="R80" s="18">
        <v>0</v>
      </c>
      <c r="S80" s="29">
        <v>130753.97433000001</v>
      </c>
      <c r="T80" s="18">
        <v>20289.400000000001</v>
      </c>
      <c r="U80" s="18">
        <v>98398.570594166682</v>
      </c>
    </row>
    <row r="81" spans="1:21" ht="21" customHeight="1" x14ac:dyDescent="0.25">
      <c r="A81" s="14" t="s">
        <v>304</v>
      </c>
      <c r="B81" s="15" t="s">
        <v>50</v>
      </c>
      <c r="C81" s="16" t="s">
        <v>80</v>
      </c>
      <c r="D81" s="17">
        <v>40993.683500147505</v>
      </c>
      <c r="E81" s="17">
        <v>45915.994747647506</v>
      </c>
      <c r="F81" s="17">
        <v>51842.016660000001</v>
      </c>
      <c r="G81" s="18">
        <v>7482.6007200000013</v>
      </c>
      <c r="H81" s="18">
        <v>0</v>
      </c>
      <c r="I81" s="18">
        <v>0</v>
      </c>
      <c r="J81" s="18">
        <v>0</v>
      </c>
      <c r="K81" s="18">
        <v>0</v>
      </c>
      <c r="L81" s="18">
        <v>0</v>
      </c>
      <c r="M81" s="18">
        <v>0</v>
      </c>
      <c r="N81" s="18">
        <v>0</v>
      </c>
      <c r="O81" s="18">
        <v>0</v>
      </c>
      <c r="P81" s="18">
        <v>0</v>
      </c>
      <c r="Q81" s="18">
        <v>0</v>
      </c>
      <c r="R81" s="18">
        <v>0</v>
      </c>
      <c r="S81" s="29">
        <v>80866.874970000004</v>
      </c>
      <c r="T81" s="18">
        <v>20289.400000000001</v>
      </c>
      <c r="U81" s="18">
        <v>61009.104634166673</v>
      </c>
    </row>
    <row r="82" spans="1:21" ht="21" customHeight="1" x14ac:dyDescent="0.25">
      <c r="A82" s="14" t="s">
        <v>308</v>
      </c>
      <c r="B82" s="15" t="s">
        <v>50</v>
      </c>
      <c r="C82" s="16" t="s">
        <v>80</v>
      </c>
      <c r="D82" s="17">
        <v>30012.197161603013</v>
      </c>
      <c r="E82" s="17">
        <v>33456.043153478015</v>
      </c>
      <c r="F82" s="17">
        <v>35937.477135000001</v>
      </c>
      <c r="G82" s="18">
        <v>5096.8008</v>
      </c>
      <c r="H82" s="18">
        <v>0</v>
      </c>
      <c r="I82" s="18">
        <v>0</v>
      </c>
      <c r="J82" s="18">
        <v>0</v>
      </c>
      <c r="K82" s="18">
        <v>0</v>
      </c>
      <c r="L82" s="18">
        <v>0</v>
      </c>
      <c r="M82" s="18">
        <v>0</v>
      </c>
      <c r="N82" s="18">
        <v>0</v>
      </c>
      <c r="O82" s="18">
        <v>0</v>
      </c>
      <c r="P82" s="18">
        <v>0</v>
      </c>
      <c r="Q82" s="18">
        <v>0</v>
      </c>
      <c r="R82" s="18">
        <v>0</v>
      </c>
      <c r="S82" s="29">
        <v>54805.061902499998</v>
      </c>
      <c r="T82" s="18">
        <v>20289.400000000001</v>
      </c>
      <c r="U82" s="18">
        <v>42733.930693541675</v>
      </c>
    </row>
    <row r="83" spans="1:21" ht="21" customHeight="1" x14ac:dyDescent="0.25">
      <c r="A83" s="14" t="s">
        <v>309</v>
      </c>
      <c r="B83" s="15" t="s">
        <v>50</v>
      </c>
      <c r="C83" s="16" t="s">
        <v>80</v>
      </c>
      <c r="D83" s="17">
        <v>25865.22970548529</v>
      </c>
      <c r="E83" s="17">
        <v>28830.046958235289</v>
      </c>
      <c r="F83" s="17">
        <v>30469.836909999998</v>
      </c>
      <c r="G83" s="18">
        <v>4608.9641519999996</v>
      </c>
      <c r="H83" s="18">
        <v>0</v>
      </c>
      <c r="I83" s="18">
        <v>0</v>
      </c>
      <c r="J83" s="18">
        <v>0</v>
      </c>
      <c r="K83" s="18">
        <v>0</v>
      </c>
      <c r="L83" s="18">
        <v>0</v>
      </c>
      <c r="M83" s="18">
        <v>0</v>
      </c>
      <c r="N83" s="18">
        <v>0</v>
      </c>
      <c r="O83" s="18">
        <v>0</v>
      </c>
      <c r="P83" s="18">
        <v>0</v>
      </c>
      <c r="Q83" s="18">
        <v>0</v>
      </c>
      <c r="R83" s="18">
        <v>0</v>
      </c>
      <c r="S83" s="29">
        <v>46266.477032999996</v>
      </c>
      <c r="T83" s="18">
        <v>20289.400000000001</v>
      </c>
      <c r="U83" s="18">
        <v>36514.088675416664</v>
      </c>
    </row>
    <row r="84" spans="1:21" ht="21" customHeight="1" x14ac:dyDescent="0.25">
      <c r="A84" s="14" t="s">
        <v>310</v>
      </c>
      <c r="B84" s="15" t="s">
        <v>50</v>
      </c>
      <c r="C84" s="16" t="s">
        <v>128</v>
      </c>
      <c r="D84" s="17">
        <v>46443.191487145858</v>
      </c>
      <c r="E84" s="17">
        <v>52007.766932562525</v>
      </c>
      <c r="F84" s="17">
        <v>59627.04363</v>
      </c>
      <c r="G84" s="18">
        <v>7482.5856000000013</v>
      </c>
      <c r="H84" s="18">
        <v>0</v>
      </c>
      <c r="I84" s="18">
        <v>0</v>
      </c>
      <c r="J84" s="18">
        <v>0</v>
      </c>
      <c r="K84" s="18">
        <v>0</v>
      </c>
      <c r="L84" s="18">
        <v>0</v>
      </c>
      <c r="M84" s="18">
        <v>0</v>
      </c>
      <c r="N84" s="18">
        <v>0</v>
      </c>
      <c r="O84" s="18">
        <v>0</v>
      </c>
      <c r="P84" s="18">
        <v>0</v>
      </c>
      <c r="Q84" s="18">
        <v>0</v>
      </c>
      <c r="R84" s="18">
        <v>0</v>
      </c>
      <c r="S84" s="29">
        <v>92544.405345000006</v>
      </c>
      <c r="T84" s="18">
        <v>20289.400000000001</v>
      </c>
      <c r="U84" s="18">
        <v>69767.257875416675</v>
      </c>
    </row>
    <row r="85" spans="1:21" ht="21" customHeight="1" x14ac:dyDescent="0.25">
      <c r="A85" s="14" t="s">
        <v>311</v>
      </c>
      <c r="B85" s="15" t="s">
        <v>50</v>
      </c>
      <c r="C85" s="16" t="s">
        <v>128</v>
      </c>
      <c r="D85" s="17">
        <v>43609.377288455857</v>
      </c>
      <c r="E85" s="17">
        <v>48773.385062205853</v>
      </c>
      <c r="F85" s="17">
        <v>55369.550669999997</v>
      </c>
      <c r="G85" s="18">
        <v>7238.1859199999999</v>
      </c>
      <c r="H85" s="18">
        <v>0</v>
      </c>
      <c r="I85" s="18">
        <v>0</v>
      </c>
      <c r="J85" s="18">
        <v>0</v>
      </c>
      <c r="K85" s="18">
        <v>0</v>
      </c>
      <c r="L85" s="18">
        <v>0</v>
      </c>
      <c r="M85" s="18">
        <v>0</v>
      </c>
      <c r="N85" s="18">
        <v>0</v>
      </c>
      <c r="O85" s="18">
        <v>0</v>
      </c>
      <c r="P85" s="18">
        <v>0</v>
      </c>
      <c r="Q85" s="18">
        <v>0</v>
      </c>
      <c r="R85" s="18">
        <v>0</v>
      </c>
      <c r="S85" s="29">
        <v>85345.293284999992</v>
      </c>
      <c r="T85" s="18">
        <v>20289.400000000001</v>
      </c>
      <c r="U85" s="18">
        <v>64889.472270416671</v>
      </c>
    </row>
    <row r="86" spans="1:21" ht="21" customHeight="1" x14ac:dyDescent="0.25">
      <c r="A86" s="14" t="s">
        <v>312</v>
      </c>
      <c r="B86" s="15" t="s">
        <v>50</v>
      </c>
      <c r="C86" s="16" t="s">
        <v>128</v>
      </c>
      <c r="D86" s="17">
        <v>38478.377999621225</v>
      </c>
      <c r="E86" s="17">
        <v>43052.597042954556</v>
      </c>
      <c r="F86" s="17">
        <v>48151.665240000002</v>
      </c>
      <c r="G86" s="18">
        <v>6809.3222400000022</v>
      </c>
      <c r="H86" s="18">
        <v>0</v>
      </c>
      <c r="I86" s="18">
        <v>0</v>
      </c>
      <c r="J86" s="18">
        <v>0</v>
      </c>
      <c r="K86" s="18">
        <v>0</v>
      </c>
      <c r="L86" s="18">
        <v>0</v>
      </c>
      <c r="M86" s="18">
        <v>0</v>
      </c>
      <c r="N86" s="18">
        <v>0</v>
      </c>
      <c r="O86" s="18">
        <v>0</v>
      </c>
      <c r="P86" s="18">
        <v>0</v>
      </c>
      <c r="Q86" s="18">
        <v>0</v>
      </c>
      <c r="R86" s="18">
        <v>0</v>
      </c>
      <c r="S86" s="29">
        <v>74769.158519999997</v>
      </c>
      <c r="T86" s="18">
        <v>20289.400000000001</v>
      </c>
      <c r="U86" s="18">
        <v>56754.503636666683</v>
      </c>
    </row>
    <row r="87" spans="1:21" ht="21" customHeight="1" x14ac:dyDescent="0.25">
      <c r="A87" s="14" t="s">
        <v>313</v>
      </c>
      <c r="B87" s="15" t="s">
        <v>50</v>
      </c>
      <c r="C87" s="16" t="s">
        <v>128</v>
      </c>
      <c r="D87" s="17">
        <v>52036.062414344953</v>
      </c>
      <c r="E87" s="17">
        <v>58264.31108101162</v>
      </c>
      <c r="F87" s="17">
        <v>67501.399999999994</v>
      </c>
      <c r="G87" s="18">
        <v>8470.746000000001</v>
      </c>
      <c r="H87" s="18">
        <v>0</v>
      </c>
      <c r="I87" s="18">
        <v>0</v>
      </c>
      <c r="J87" s="18">
        <v>0</v>
      </c>
      <c r="K87" s="18">
        <v>0</v>
      </c>
      <c r="L87" s="18">
        <v>0</v>
      </c>
      <c r="M87" s="18">
        <v>0</v>
      </c>
      <c r="N87" s="18">
        <v>0</v>
      </c>
      <c r="O87" s="18">
        <v>0</v>
      </c>
      <c r="P87" s="18">
        <v>0</v>
      </c>
      <c r="Q87" s="18">
        <v>0</v>
      </c>
      <c r="R87" s="18">
        <v>0</v>
      </c>
      <c r="S87" s="29">
        <v>104271.83400000002</v>
      </c>
      <c r="T87" s="18">
        <v>20289.400000000001</v>
      </c>
      <c r="U87" s="18">
        <v>78701.246666666659</v>
      </c>
    </row>
    <row r="88" spans="1:21" ht="21" customHeight="1" x14ac:dyDescent="0.25">
      <c r="A88" s="14" t="s">
        <v>316</v>
      </c>
      <c r="B88" s="15" t="s">
        <v>50</v>
      </c>
      <c r="C88" s="16" t="s">
        <v>128</v>
      </c>
      <c r="D88" s="17">
        <v>46380.951188199302</v>
      </c>
      <c r="E88" s="17">
        <v>51996.934633615965</v>
      </c>
      <c r="F88" s="17">
        <v>59627.04363</v>
      </c>
      <c r="G88" s="18">
        <v>8407.9296000000013</v>
      </c>
      <c r="H88" s="18">
        <v>0</v>
      </c>
      <c r="I88" s="18">
        <v>0</v>
      </c>
      <c r="J88" s="18">
        <v>0</v>
      </c>
      <c r="K88" s="18">
        <v>0</v>
      </c>
      <c r="L88" s="18">
        <v>0</v>
      </c>
      <c r="M88" s="18">
        <v>0</v>
      </c>
      <c r="N88" s="18">
        <v>0</v>
      </c>
      <c r="O88" s="18">
        <v>0</v>
      </c>
      <c r="P88" s="18">
        <v>0</v>
      </c>
      <c r="Q88" s="18">
        <v>0</v>
      </c>
      <c r="R88" s="18">
        <v>0</v>
      </c>
      <c r="S88" s="29">
        <v>93161.301345</v>
      </c>
      <c r="T88" s="18">
        <v>20289.400000000001</v>
      </c>
      <c r="U88" s="18">
        <v>69895.777875416665</v>
      </c>
    </row>
    <row r="89" spans="1:21" ht="21" customHeight="1" x14ac:dyDescent="0.25">
      <c r="A89" s="14" t="s">
        <v>322</v>
      </c>
      <c r="B89" s="15" t="s">
        <v>50</v>
      </c>
      <c r="C89" s="16" t="s">
        <v>56</v>
      </c>
      <c r="D89" s="17">
        <v>23398.439344600443</v>
      </c>
      <c r="E89" s="17">
        <v>26236.166574150444</v>
      </c>
      <c r="F89" s="17">
        <v>27439.826526000001</v>
      </c>
      <c r="G89" s="18">
        <v>7055.8208783999999</v>
      </c>
      <c r="H89" s="18">
        <v>0</v>
      </c>
      <c r="I89" s="18">
        <v>0</v>
      </c>
      <c r="J89" s="18">
        <v>0</v>
      </c>
      <c r="K89" s="18">
        <v>0</v>
      </c>
      <c r="L89" s="18">
        <v>0</v>
      </c>
      <c r="M89" s="18">
        <v>0</v>
      </c>
      <c r="N89" s="18">
        <v>0</v>
      </c>
      <c r="O89" s="18">
        <v>0</v>
      </c>
      <c r="P89" s="18">
        <v>0</v>
      </c>
      <c r="Q89" s="18">
        <v>0</v>
      </c>
      <c r="R89" s="18">
        <v>0</v>
      </c>
      <c r="S89" s="29">
        <v>43256.066754600004</v>
      </c>
      <c r="T89" s="18">
        <v>20289.400000000001</v>
      </c>
      <c r="U89" s="18">
        <v>33437.115495416663</v>
      </c>
    </row>
    <row r="90" spans="1:21" ht="21" customHeight="1" x14ac:dyDescent="0.25">
      <c r="A90" s="14" t="s">
        <v>323</v>
      </c>
      <c r="B90" s="15" t="s">
        <v>50</v>
      </c>
      <c r="C90" s="16" t="s">
        <v>128</v>
      </c>
      <c r="D90" s="17">
        <v>43580.398067788825</v>
      </c>
      <c r="E90" s="17">
        <v>48728.054738205494</v>
      </c>
      <c r="F90" s="17">
        <v>55369.550670000004</v>
      </c>
      <c r="G90" s="18">
        <v>6581.9325600000002</v>
      </c>
      <c r="H90" s="18">
        <v>0</v>
      </c>
      <c r="I90" s="18">
        <v>0</v>
      </c>
      <c r="J90" s="18">
        <v>0</v>
      </c>
      <c r="K90" s="18">
        <v>0</v>
      </c>
      <c r="L90" s="18">
        <v>0</v>
      </c>
      <c r="M90" s="18">
        <v>0</v>
      </c>
      <c r="N90" s="18">
        <v>0</v>
      </c>
      <c r="O90" s="18">
        <v>0</v>
      </c>
      <c r="P90" s="18">
        <v>0</v>
      </c>
      <c r="Q90" s="18">
        <v>0</v>
      </c>
      <c r="R90" s="18">
        <v>0</v>
      </c>
      <c r="S90" s="29">
        <v>85273.380045000013</v>
      </c>
      <c r="T90" s="18">
        <v>20289.400000000001</v>
      </c>
      <c r="U90" s="18">
        <v>64828.791720416681</v>
      </c>
    </row>
    <row r="91" spans="1:21" ht="21" customHeight="1" x14ac:dyDescent="0.25">
      <c r="A91" s="14" t="s">
        <v>330</v>
      </c>
      <c r="B91" s="15" t="s">
        <v>50</v>
      </c>
      <c r="C91" s="16" t="s">
        <v>80</v>
      </c>
      <c r="D91" s="17">
        <v>25637.469952522122</v>
      </c>
      <c r="E91" s="17">
        <v>28744.587088438788</v>
      </c>
      <c r="F91" s="17">
        <v>30469.836909999998</v>
      </c>
      <c r="G91" s="18">
        <v>6555.682224000001</v>
      </c>
      <c r="H91" s="18">
        <v>0</v>
      </c>
      <c r="I91" s="18">
        <v>0</v>
      </c>
      <c r="J91" s="18">
        <v>0</v>
      </c>
      <c r="K91" s="18">
        <v>0</v>
      </c>
      <c r="L91" s="18">
        <v>0</v>
      </c>
      <c r="M91" s="18">
        <v>0</v>
      </c>
      <c r="N91" s="18">
        <v>0</v>
      </c>
      <c r="O91" s="18">
        <v>0</v>
      </c>
      <c r="P91" s="18">
        <v>0</v>
      </c>
      <c r="Q91" s="18">
        <v>0</v>
      </c>
      <c r="R91" s="18">
        <v>0</v>
      </c>
      <c r="S91" s="29">
        <v>48181.685631</v>
      </c>
      <c r="T91" s="18">
        <v>20289.400000000001</v>
      </c>
      <c r="U91" s="18">
        <v>36835.91589791666</v>
      </c>
    </row>
    <row r="92" spans="1:21" ht="21" customHeight="1" x14ac:dyDescent="0.25">
      <c r="A92" s="14" t="s">
        <v>333</v>
      </c>
      <c r="B92" s="15" t="s">
        <v>50</v>
      </c>
      <c r="C92" s="16" t="s">
        <v>56</v>
      </c>
      <c r="D92" s="17">
        <v>22995.19989209242</v>
      </c>
      <c r="E92" s="17">
        <v>25755.813199300752</v>
      </c>
      <c r="F92" s="17">
        <v>26937.949054999997</v>
      </c>
      <c r="G92" s="18">
        <v>5728.796855999999</v>
      </c>
      <c r="H92" s="18">
        <v>0</v>
      </c>
      <c r="I92" s="18">
        <v>0</v>
      </c>
      <c r="J92" s="18">
        <v>0</v>
      </c>
      <c r="K92" s="18">
        <v>0</v>
      </c>
      <c r="L92" s="18">
        <v>0</v>
      </c>
      <c r="M92" s="18">
        <v>0</v>
      </c>
      <c r="N92" s="18">
        <v>0</v>
      </c>
      <c r="O92" s="18">
        <v>0</v>
      </c>
      <c r="P92" s="18">
        <v>0</v>
      </c>
      <c r="Q92" s="18">
        <v>0</v>
      </c>
      <c r="R92" s="18">
        <v>0</v>
      </c>
      <c r="S92" s="29">
        <v>42311.549686499995</v>
      </c>
      <c r="T92" s="18">
        <v>20289.400000000001</v>
      </c>
      <c r="U92" s="18">
        <v>32745.942933541664</v>
      </c>
    </row>
    <row r="93" spans="1:21" ht="21" customHeight="1" x14ac:dyDescent="0.25">
      <c r="A93" s="14" t="s">
        <v>334</v>
      </c>
      <c r="B93" s="15" t="s">
        <v>50</v>
      </c>
      <c r="C93" s="16" t="s">
        <v>56</v>
      </c>
      <c r="D93" s="17">
        <v>20052.31973722691</v>
      </c>
      <c r="E93" s="17">
        <v>22425.597645259793</v>
      </c>
      <c r="F93" s="17">
        <v>23038.269209999999</v>
      </c>
      <c r="G93" s="18">
        <v>5204.2837970918972</v>
      </c>
      <c r="H93" s="18">
        <v>0</v>
      </c>
      <c r="I93" s="18">
        <v>0</v>
      </c>
      <c r="J93" s="18">
        <v>0</v>
      </c>
      <c r="K93" s="18">
        <v>0</v>
      </c>
      <c r="L93" s="18">
        <v>0</v>
      </c>
      <c r="M93" s="18">
        <v>0</v>
      </c>
      <c r="N93" s="18">
        <v>0</v>
      </c>
      <c r="O93" s="18">
        <v>0</v>
      </c>
      <c r="P93" s="18">
        <v>0</v>
      </c>
      <c r="Q93" s="18">
        <v>0</v>
      </c>
      <c r="R93" s="18">
        <v>0</v>
      </c>
      <c r="S93" s="29">
        <v>35665.424896394587</v>
      </c>
      <c r="T93" s="18">
        <v>20289.400000000001</v>
      </c>
      <c r="U93" s="18">
        <v>28248.709934457209</v>
      </c>
    </row>
    <row r="94" spans="1:21" ht="21" customHeight="1" x14ac:dyDescent="0.25">
      <c r="A94" s="14" t="s">
        <v>335</v>
      </c>
      <c r="B94" s="15" t="s">
        <v>50</v>
      </c>
      <c r="C94" s="16" t="s">
        <v>56</v>
      </c>
      <c r="D94" s="17">
        <v>18354.583024667591</v>
      </c>
      <c r="E94" s="17">
        <v>20517.875066742592</v>
      </c>
      <c r="F94" s="17">
        <v>20863.507190999997</v>
      </c>
      <c r="G94" s="18">
        <v>4683.8500776000001</v>
      </c>
      <c r="H94" s="18">
        <v>0</v>
      </c>
      <c r="I94" s="18">
        <v>0</v>
      </c>
      <c r="J94" s="18">
        <v>0</v>
      </c>
      <c r="K94" s="18">
        <v>0</v>
      </c>
      <c r="L94" s="18">
        <v>0</v>
      </c>
      <c r="M94" s="18">
        <v>0</v>
      </c>
      <c r="N94" s="18">
        <v>0</v>
      </c>
      <c r="O94" s="18">
        <v>0</v>
      </c>
      <c r="P94" s="18">
        <v>0</v>
      </c>
      <c r="Q94" s="18">
        <v>0</v>
      </c>
      <c r="R94" s="18">
        <v>0</v>
      </c>
      <c r="S94" s="29">
        <v>32214.354504900002</v>
      </c>
      <c r="T94" s="18">
        <v>20289.400000000001</v>
      </c>
      <c r="U94" s="18">
        <v>25742.989239541668</v>
      </c>
    </row>
    <row r="95" spans="1:21" ht="21" customHeight="1" x14ac:dyDescent="0.25">
      <c r="A95" s="14" t="s">
        <v>337</v>
      </c>
      <c r="B95" s="15" t="s">
        <v>50</v>
      </c>
      <c r="C95" s="21" t="s">
        <v>56</v>
      </c>
      <c r="D95" s="17">
        <v>14565.753109560321</v>
      </c>
      <c r="E95" s="17">
        <v>16301.969609560321</v>
      </c>
      <c r="F95" s="17">
        <v>16033.338800000001</v>
      </c>
      <c r="G95" s="18">
        <v>4666.0320000000002</v>
      </c>
      <c r="H95" s="18">
        <v>0</v>
      </c>
      <c r="I95" s="18">
        <v>0</v>
      </c>
      <c r="J95" s="18">
        <v>0</v>
      </c>
      <c r="K95" s="18">
        <v>0</v>
      </c>
      <c r="L95" s="18">
        <v>0</v>
      </c>
      <c r="M95" s="18">
        <v>0</v>
      </c>
      <c r="N95" s="18">
        <v>0</v>
      </c>
      <c r="O95" s="18">
        <v>0</v>
      </c>
      <c r="P95" s="18">
        <v>0</v>
      </c>
      <c r="Q95" s="18">
        <v>0</v>
      </c>
      <c r="R95" s="18">
        <v>0</v>
      </c>
      <c r="S95" s="29">
        <v>24898.158000000003</v>
      </c>
      <c r="T95" s="18">
        <v>20289.400000000001</v>
      </c>
      <c r="U95" s="18">
        <v>20301.652966666668</v>
      </c>
    </row>
    <row r="96" spans="1:21" ht="21" customHeight="1" x14ac:dyDescent="0.25">
      <c r="A96" s="14" t="s">
        <v>338</v>
      </c>
      <c r="B96" s="15" t="s">
        <v>50</v>
      </c>
      <c r="C96" s="16" t="s">
        <v>339</v>
      </c>
      <c r="D96" s="17">
        <v>11866.100542880689</v>
      </c>
      <c r="E96" s="17">
        <v>13256.827282214022</v>
      </c>
      <c r="F96" s="17">
        <v>12450.760000000002</v>
      </c>
      <c r="G96" s="18">
        <v>4277.3086080000003</v>
      </c>
      <c r="H96" s="18">
        <v>0</v>
      </c>
      <c r="I96" s="18">
        <v>0</v>
      </c>
      <c r="J96" s="18">
        <v>0</v>
      </c>
      <c r="K96" s="18">
        <v>0</v>
      </c>
      <c r="L96" s="18">
        <v>0</v>
      </c>
      <c r="M96" s="18">
        <v>0</v>
      </c>
      <c r="N96" s="18">
        <v>0</v>
      </c>
      <c r="O96" s="18">
        <v>0</v>
      </c>
      <c r="P96" s="18">
        <v>0</v>
      </c>
      <c r="Q96" s="18">
        <v>0</v>
      </c>
      <c r="R96" s="18">
        <v>0</v>
      </c>
      <c r="S96" s="29">
        <v>19265.140872</v>
      </c>
      <c r="T96" s="18">
        <v>20289.400000000001</v>
      </c>
      <c r="U96" s="18">
        <v>16217.262456666669</v>
      </c>
    </row>
    <row r="97" spans="1:21" ht="21" customHeight="1" x14ac:dyDescent="0.25">
      <c r="A97" s="14" t="s">
        <v>340</v>
      </c>
      <c r="B97" s="15" t="s">
        <v>50</v>
      </c>
      <c r="C97" s="21" t="s">
        <v>121</v>
      </c>
      <c r="D97" s="17">
        <v>31175.874408677664</v>
      </c>
      <c r="E97" s="17">
        <v>34843.45517534433</v>
      </c>
      <c r="F97" s="17">
        <v>37579.8511</v>
      </c>
      <c r="G97" s="18">
        <v>6843.3601500000004</v>
      </c>
      <c r="H97" s="18">
        <v>0</v>
      </c>
      <c r="I97" s="18">
        <v>0</v>
      </c>
      <c r="J97" s="18">
        <v>0</v>
      </c>
      <c r="K97" s="18">
        <v>0</v>
      </c>
      <c r="L97" s="18">
        <v>0</v>
      </c>
      <c r="M97" s="18">
        <v>0</v>
      </c>
      <c r="N97" s="18">
        <v>0</v>
      </c>
      <c r="O97" s="18">
        <v>0</v>
      </c>
      <c r="P97" s="18">
        <v>0</v>
      </c>
      <c r="Q97" s="18">
        <v>0</v>
      </c>
      <c r="R97" s="18">
        <v>0</v>
      </c>
      <c r="S97" s="29">
        <v>58273.12920000001</v>
      </c>
      <c r="T97" s="18">
        <v>20289.400000000001</v>
      </c>
      <c r="U97" s="18">
        <v>44810.856879166669</v>
      </c>
    </row>
    <row r="98" spans="1:21" ht="21" customHeight="1" x14ac:dyDescent="0.25">
      <c r="A98" s="14" t="s">
        <v>341</v>
      </c>
      <c r="B98" s="15" t="s">
        <v>50</v>
      </c>
      <c r="C98" s="16" t="s">
        <v>56</v>
      </c>
      <c r="D98" s="17">
        <v>20825.978422528162</v>
      </c>
      <c r="E98" s="17">
        <v>23327.109863903162</v>
      </c>
      <c r="F98" s="17">
        <v>24115.713490999995</v>
      </c>
      <c r="G98" s="18">
        <v>5397.6416399999998</v>
      </c>
      <c r="H98" s="18">
        <v>0</v>
      </c>
      <c r="I98" s="18">
        <v>0</v>
      </c>
      <c r="J98" s="18">
        <v>0</v>
      </c>
      <c r="K98" s="18">
        <v>0</v>
      </c>
      <c r="L98" s="18">
        <v>0</v>
      </c>
      <c r="M98" s="18">
        <v>0</v>
      </c>
      <c r="N98" s="18">
        <v>0</v>
      </c>
      <c r="O98" s="18">
        <v>0</v>
      </c>
      <c r="P98" s="18">
        <v>0</v>
      </c>
      <c r="Q98" s="18">
        <v>0</v>
      </c>
      <c r="R98" s="18">
        <v>0</v>
      </c>
      <c r="S98" s="29">
        <v>37836.347296499996</v>
      </c>
      <c r="T98" s="18">
        <v>20289.400000000001</v>
      </c>
      <c r="U98" s="18">
        <v>29523.177569041658</v>
      </c>
    </row>
    <row r="99" spans="1:21" ht="21" customHeight="1" x14ac:dyDescent="0.25">
      <c r="A99" s="14" t="s">
        <v>342</v>
      </c>
      <c r="B99" s="15" t="s">
        <v>50</v>
      </c>
      <c r="C99" s="16" t="s">
        <v>56</v>
      </c>
      <c r="D99" s="17">
        <v>17191.247610364309</v>
      </c>
      <c r="E99" s="17">
        <v>19248.421006739307</v>
      </c>
      <c r="F99" s="17">
        <v>19415.835346999997</v>
      </c>
      <c r="G99" s="18">
        <v>5053.8011039999992</v>
      </c>
      <c r="H99" s="18">
        <v>0</v>
      </c>
      <c r="I99" s="18">
        <v>0</v>
      </c>
      <c r="J99" s="18">
        <v>0</v>
      </c>
      <c r="K99" s="18">
        <v>0</v>
      </c>
      <c r="L99" s="18">
        <v>0</v>
      </c>
      <c r="M99" s="18">
        <v>0</v>
      </c>
      <c r="N99" s="18">
        <v>0</v>
      </c>
      <c r="O99" s="18">
        <v>0</v>
      </c>
      <c r="P99" s="18">
        <v>0</v>
      </c>
      <c r="Q99" s="18">
        <v>0</v>
      </c>
      <c r="R99" s="18">
        <v>0</v>
      </c>
      <c r="S99" s="29">
        <v>30289.480756499994</v>
      </c>
      <c r="T99" s="18">
        <v>20289.400000000001</v>
      </c>
      <c r="U99" s="18">
        <v>24165.740502041663</v>
      </c>
    </row>
    <row r="100" spans="1:21" ht="21" customHeight="1" x14ac:dyDescent="0.25">
      <c r="A100" s="14" t="s">
        <v>343</v>
      </c>
      <c r="B100" s="15" t="s">
        <v>50</v>
      </c>
      <c r="C100" s="16" t="s">
        <v>56</v>
      </c>
      <c r="D100" s="17">
        <v>14488.572138513473</v>
      </c>
      <c r="E100" s="17">
        <v>16240.583912026614</v>
      </c>
      <c r="F100" s="17">
        <v>15972.186000000002</v>
      </c>
      <c r="G100" s="18">
        <v>4995.6124232365219</v>
      </c>
      <c r="H100" s="18">
        <v>0</v>
      </c>
      <c r="I100" s="18">
        <v>0</v>
      </c>
      <c r="J100" s="18">
        <v>0</v>
      </c>
      <c r="K100" s="18">
        <v>0</v>
      </c>
      <c r="L100" s="18">
        <v>0</v>
      </c>
      <c r="M100" s="18">
        <v>0</v>
      </c>
      <c r="N100" s="18">
        <v>0</v>
      </c>
      <c r="O100" s="18">
        <v>0</v>
      </c>
      <c r="P100" s="18">
        <v>0</v>
      </c>
      <c r="Q100" s="18">
        <v>0</v>
      </c>
      <c r="R100" s="18">
        <v>0</v>
      </c>
      <c r="S100" s="29">
        <v>25074.771282157686</v>
      </c>
      <c r="T100" s="18">
        <v>20289.400000000001</v>
      </c>
      <c r="U100" s="18">
        <v>20282.682975449519</v>
      </c>
    </row>
    <row r="101" spans="1:21" ht="21" customHeight="1" x14ac:dyDescent="0.25">
      <c r="A101" s="14" t="s">
        <v>344</v>
      </c>
      <c r="B101" s="15" t="s">
        <v>50</v>
      </c>
      <c r="C101" s="16" t="s">
        <v>56</v>
      </c>
      <c r="D101" s="17">
        <v>11837.228716104184</v>
      </c>
      <c r="E101" s="17">
        <v>13251.994401374313</v>
      </c>
      <c r="F101" s="17">
        <v>12450.759999999998</v>
      </c>
      <c r="G101" s="18">
        <v>4654.2213348623172</v>
      </c>
      <c r="H101" s="18">
        <v>0</v>
      </c>
      <c r="I101" s="18">
        <v>0</v>
      </c>
      <c r="J101" s="18">
        <v>0</v>
      </c>
      <c r="K101" s="18">
        <v>0</v>
      </c>
      <c r="L101" s="18">
        <v>0</v>
      </c>
      <c r="M101" s="18">
        <v>0</v>
      </c>
      <c r="N101" s="18">
        <v>0</v>
      </c>
      <c r="O101" s="18">
        <v>0</v>
      </c>
      <c r="P101" s="18">
        <v>0</v>
      </c>
      <c r="Q101" s="18">
        <v>0</v>
      </c>
      <c r="R101" s="18">
        <v>0</v>
      </c>
      <c r="S101" s="29">
        <v>19565.038223241543</v>
      </c>
      <c r="T101" s="18">
        <v>20289.400000000001</v>
      </c>
      <c r="U101" s="18">
        <v>16273.663296508654</v>
      </c>
    </row>
    <row r="102" spans="1:21" ht="21" customHeight="1" x14ac:dyDescent="0.25">
      <c r="A102" s="14" t="s">
        <v>345</v>
      </c>
      <c r="B102" s="15" t="s">
        <v>50</v>
      </c>
      <c r="C102" s="21" t="s">
        <v>121</v>
      </c>
      <c r="D102" s="17">
        <v>19125.497682571597</v>
      </c>
      <c r="E102" s="17">
        <v>21404.605398368825</v>
      </c>
      <c r="F102" s="17">
        <v>21832.558216592966</v>
      </c>
      <c r="G102" s="18">
        <v>5921.3485267786073</v>
      </c>
      <c r="H102" s="18">
        <v>0</v>
      </c>
      <c r="I102" s="18">
        <v>0</v>
      </c>
      <c r="J102" s="18">
        <v>0</v>
      </c>
      <c r="K102" s="18">
        <v>0</v>
      </c>
      <c r="L102" s="18">
        <v>0</v>
      </c>
      <c r="M102" s="18">
        <v>0</v>
      </c>
      <c r="N102" s="18">
        <v>0</v>
      </c>
      <c r="O102" s="18">
        <v>0</v>
      </c>
      <c r="P102" s="18">
        <v>0</v>
      </c>
      <c r="Q102" s="18">
        <v>0</v>
      </c>
      <c r="R102" s="18">
        <v>0</v>
      </c>
      <c r="S102" s="29">
        <v>33846.202589566761</v>
      </c>
      <c r="T102" s="18">
        <v>20289.400000000001</v>
      </c>
      <c r="U102" s="18">
        <v>26951.152476288418</v>
      </c>
    </row>
    <row r="103" spans="1:21" ht="21" customHeight="1" x14ac:dyDescent="0.25">
      <c r="A103" s="14" t="s">
        <v>346</v>
      </c>
      <c r="B103" s="15" t="s">
        <v>50</v>
      </c>
      <c r="C103" s="21" t="s">
        <v>121</v>
      </c>
      <c r="D103" s="17">
        <v>16090.916698558511</v>
      </c>
      <c r="E103" s="17">
        <v>18008.560896058512</v>
      </c>
      <c r="F103" s="17">
        <v>17923.087599999999</v>
      </c>
      <c r="G103" s="18">
        <v>5811.7821299999996</v>
      </c>
      <c r="H103" s="18">
        <v>0</v>
      </c>
      <c r="I103" s="18">
        <v>0</v>
      </c>
      <c r="J103" s="18">
        <v>0</v>
      </c>
      <c r="K103" s="18">
        <v>0</v>
      </c>
      <c r="L103" s="18">
        <v>0</v>
      </c>
      <c r="M103" s="18">
        <v>0</v>
      </c>
      <c r="N103" s="18">
        <v>0</v>
      </c>
      <c r="O103" s="18">
        <v>0</v>
      </c>
      <c r="P103" s="18">
        <v>0</v>
      </c>
      <c r="Q103" s="18">
        <v>0</v>
      </c>
      <c r="R103" s="18">
        <v>0</v>
      </c>
      <c r="S103" s="29">
        <v>27680.99037</v>
      </c>
      <c r="T103" s="18">
        <v>20289.400000000001</v>
      </c>
      <c r="U103" s="18">
        <v>22518.783641666669</v>
      </c>
    </row>
    <row r="104" spans="1:21" ht="21" customHeight="1" x14ac:dyDescent="0.25">
      <c r="A104" s="14" t="s">
        <v>347</v>
      </c>
      <c r="B104" s="15" t="s">
        <v>50</v>
      </c>
      <c r="C104" s="21" t="s">
        <v>121</v>
      </c>
      <c r="D104" s="17">
        <v>28780.333556490037</v>
      </c>
      <c r="E104" s="17">
        <v>32253.995238507538</v>
      </c>
      <c r="F104" s="17">
        <v>34531.014464100001</v>
      </c>
      <c r="G104" s="18">
        <v>7945.6830314400004</v>
      </c>
      <c r="H104" s="18">
        <v>0</v>
      </c>
      <c r="I104" s="18">
        <v>0</v>
      </c>
      <c r="J104" s="18">
        <v>0</v>
      </c>
      <c r="K104" s="18">
        <v>0</v>
      </c>
      <c r="L104" s="18">
        <v>0</v>
      </c>
      <c r="M104" s="18">
        <v>0</v>
      </c>
      <c r="N104" s="18">
        <v>0</v>
      </c>
      <c r="O104" s="18">
        <v>0</v>
      </c>
      <c r="P104" s="18">
        <v>0</v>
      </c>
      <c r="Q104" s="18">
        <v>0</v>
      </c>
      <c r="R104" s="18">
        <v>0</v>
      </c>
      <c r="S104" s="29">
        <v>54368.750184210003</v>
      </c>
      <c r="T104" s="18">
        <v>20289.400000000001</v>
      </c>
      <c r="U104" s="18">
        <v>41528.515565404166</v>
      </c>
    </row>
    <row r="105" spans="1:21" ht="21" customHeight="1" x14ac:dyDescent="0.25">
      <c r="A105" s="14" t="s">
        <v>348</v>
      </c>
      <c r="B105" s="15" t="s">
        <v>50</v>
      </c>
      <c r="C105" s="21" t="s">
        <v>121</v>
      </c>
      <c r="D105" s="17">
        <v>23784.222084852368</v>
      </c>
      <c r="E105" s="17">
        <v>26679.456013852367</v>
      </c>
      <c r="F105" s="17">
        <v>27952.739568599998</v>
      </c>
      <c r="G105" s="18">
        <v>7425.8719920000012</v>
      </c>
      <c r="H105" s="18">
        <v>0</v>
      </c>
      <c r="I105" s="18">
        <v>0</v>
      </c>
      <c r="J105" s="18">
        <v>0</v>
      </c>
      <c r="K105" s="18">
        <v>0</v>
      </c>
      <c r="L105" s="18">
        <v>0</v>
      </c>
      <c r="M105" s="18">
        <v>0</v>
      </c>
      <c r="N105" s="18">
        <v>0</v>
      </c>
      <c r="O105" s="18">
        <v>0</v>
      </c>
      <c r="P105" s="18">
        <v>0</v>
      </c>
      <c r="Q105" s="18">
        <v>0</v>
      </c>
      <c r="R105" s="18">
        <v>0</v>
      </c>
      <c r="S105" s="29">
        <v>44154.797147999998</v>
      </c>
      <c r="T105" s="18">
        <v>20289.400000000001</v>
      </c>
      <c r="U105" s="18">
        <v>34055.760330266668</v>
      </c>
    </row>
    <row r="106" spans="1:21" ht="21" customHeight="1" x14ac:dyDescent="0.25">
      <c r="A106" s="14" t="s">
        <v>349</v>
      </c>
      <c r="B106" s="15" t="s">
        <v>50</v>
      </c>
      <c r="C106" s="21" t="s">
        <v>121</v>
      </c>
      <c r="D106" s="17">
        <v>22039.511751657963</v>
      </c>
      <c r="E106" s="17">
        <v>24719.233678324628</v>
      </c>
      <c r="F106" s="17">
        <v>25650.0893</v>
      </c>
      <c r="G106" s="18">
        <v>7166.2902300000005</v>
      </c>
      <c r="H106" s="18">
        <v>0</v>
      </c>
      <c r="I106" s="18">
        <v>0</v>
      </c>
      <c r="J106" s="18">
        <v>0</v>
      </c>
      <c r="K106" s="18">
        <v>0</v>
      </c>
      <c r="L106" s="18">
        <v>0</v>
      </c>
      <c r="M106" s="18">
        <v>0</v>
      </c>
      <c r="N106" s="18">
        <v>0</v>
      </c>
      <c r="O106" s="18">
        <v>0</v>
      </c>
      <c r="P106" s="18">
        <v>0</v>
      </c>
      <c r="Q106" s="18">
        <v>0</v>
      </c>
      <c r="R106" s="18">
        <v>0</v>
      </c>
      <c r="S106" s="29">
        <v>40433.073119999994</v>
      </c>
      <c r="T106" s="18">
        <v>20289.400000000001</v>
      </c>
      <c r="U106" s="18">
        <v>31421.334579166669</v>
      </c>
    </row>
    <row r="107" spans="1:21" ht="21" customHeight="1" x14ac:dyDescent="0.25">
      <c r="A107" s="14" t="s">
        <v>350</v>
      </c>
      <c r="B107" s="15" t="s">
        <v>50</v>
      </c>
      <c r="C107" s="21" t="s">
        <v>121</v>
      </c>
      <c r="D107" s="17">
        <v>13023.380296128331</v>
      </c>
      <c r="E107" s="17">
        <v>14611.463796128332</v>
      </c>
      <c r="F107" s="17">
        <v>14132.97361322785</v>
      </c>
      <c r="G107" s="18">
        <v>5730.0479999999998</v>
      </c>
      <c r="H107" s="18">
        <v>0</v>
      </c>
      <c r="I107" s="18">
        <v>0</v>
      </c>
      <c r="J107" s="18">
        <v>0</v>
      </c>
      <c r="K107" s="18">
        <v>0</v>
      </c>
      <c r="L107" s="18">
        <v>0</v>
      </c>
      <c r="M107" s="18">
        <v>0</v>
      </c>
      <c r="N107" s="18">
        <v>0</v>
      </c>
      <c r="O107" s="18">
        <v>0</v>
      </c>
      <c r="P107" s="18">
        <v>0</v>
      </c>
      <c r="Q107" s="18">
        <v>0</v>
      </c>
      <c r="R107" s="18">
        <v>0</v>
      </c>
      <c r="S107" s="29">
        <v>22063.901999999998</v>
      </c>
      <c r="T107" s="18">
        <v>20289.400000000001</v>
      </c>
      <c r="U107" s="18">
        <v>18253.767779894519</v>
      </c>
    </row>
    <row r="108" spans="1:21" ht="21" customHeight="1" x14ac:dyDescent="0.25">
      <c r="A108" s="14" t="s">
        <v>351</v>
      </c>
      <c r="B108" s="15" t="s">
        <v>50</v>
      </c>
      <c r="C108" s="21" t="s">
        <v>80</v>
      </c>
      <c r="D108" s="17">
        <v>42678.329571726084</v>
      </c>
      <c r="E108" s="17">
        <v>47763.727238392748</v>
      </c>
      <c r="F108" s="17">
        <v>54074.400000000001</v>
      </c>
      <c r="G108" s="18">
        <v>7818.8580000000002</v>
      </c>
      <c r="H108" s="18">
        <v>0</v>
      </c>
      <c r="I108" s="18">
        <v>0</v>
      </c>
      <c r="J108" s="18">
        <v>0</v>
      </c>
      <c r="K108" s="18">
        <v>0</v>
      </c>
      <c r="L108" s="18">
        <v>0</v>
      </c>
      <c r="M108" s="18">
        <v>0</v>
      </c>
      <c r="N108" s="18">
        <v>0</v>
      </c>
      <c r="O108" s="18">
        <v>0</v>
      </c>
      <c r="P108" s="18">
        <v>0</v>
      </c>
      <c r="Q108" s="18">
        <v>0</v>
      </c>
      <c r="R108" s="18">
        <v>0</v>
      </c>
      <c r="S108" s="29">
        <v>83716.601999999999</v>
      </c>
      <c r="T108" s="18">
        <v>20289.400000000001</v>
      </c>
      <c r="U108" s="18">
        <v>63506.986666666664</v>
      </c>
    </row>
    <row r="109" spans="1:21" ht="21" customHeight="1" x14ac:dyDescent="0.25">
      <c r="A109" s="14" t="s">
        <v>352</v>
      </c>
      <c r="B109" s="15" t="s">
        <v>50</v>
      </c>
      <c r="C109" s="21" t="s">
        <v>80</v>
      </c>
      <c r="D109" s="17">
        <v>42678.329571726084</v>
      </c>
      <c r="E109" s="17">
        <v>47763.727238392748</v>
      </c>
      <c r="F109" s="17">
        <v>54074.400000000001</v>
      </c>
      <c r="G109" s="18">
        <v>7818.8580000000002</v>
      </c>
      <c r="H109" s="18">
        <v>0</v>
      </c>
      <c r="I109" s="18">
        <v>0</v>
      </c>
      <c r="J109" s="18">
        <v>0</v>
      </c>
      <c r="K109" s="18">
        <v>0</v>
      </c>
      <c r="L109" s="18">
        <v>0</v>
      </c>
      <c r="M109" s="18">
        <v>0</v>
      </c>
      <c r="N109" s="18">
        <v>0</v>
      </c>
      <c r="O109" s="18">
        <v>0</v>
      </c>
      <c r="P109" s="18">
        <v>0</v>
      </c>
      <c r="Q109" s="18">
        <v>0</v>
      </c>
      <c r="R109" s="18">
        <v>0</v>
      </c>
      <c r="S109" s="29">
        <v>83716.601999999999</v>
      </c>
      <c r="T109" s="18">
        <v>20289.400000000001</v>
      </c>
      <c r="U109" s="18">
        <v>63506.986666666664</v>
      </c>
    </row>
    <row r="110" spans="1:21" ht="21" customHeight="1" x14ac:dyDescent="0.25">
      <c r="A110" s="14" t="s">
        <v>353</v>
      </c>
      <c r="B110" s="15" t="s">
        <v>50</v>
      </c>
      <c r="C110" s="21" t="s">
        <v>80</v>
      </c>
      <c r="D110" s="17">
        <v>38241.155954360329</v>
      </c>
      <c r="E110" s="17">
        <v>42729.144121026999</v>
      </c>
      <c r="F110" s="17">
        <v>47622.880000000005</v>
      </c>
      <c r="G110" s="18">
        <v>6646.0319999999992</v>
      </c>
      <c r="H110" s="18">
        <v>0</v>
      </c>
      <c r="I110" s="18">
        <v>0</v>
      </c>
      <c r="J110" s="18">
        <v>0</v>
      </c>
      <c r="K110" s="18">
        <v>0</v>
      </c>
      <c r="L110" s="18">
        <v>0</v>
      </c>
      <c r="M110" s="18">
        <v>0</v>
      </c>
      <c r="N110" s="18">
        <v>0</v>
      </c>
      <c r="O110" s="18">
        <v>0</v>
      </c>
      <c r="P110" s="18">
        <v>0</v>
      </c>
      <c r="Q110" s="18">
        <v>0</v>
      </c>
      <c r="R110" s="18">
        <v>0</v>
      </c>
      <c r="S110" s="29">
        <v>73257.407999999996</v>
      </c>
      <c r="T110" s="18">
        <v>20289.400000000001</v>
      </c>
      <c r="U110" s="18">
        <v>56086.131666666683</v>
      </c>
    </row>
    <row r="111" spans="1:21" ht="21" customHeight="1" x14ac:dyDescent="0.25">
      <c r="A111" s="14" t="s">
        <v>372</v>
      </c>
      <c r="B111" s="15" t="s">
        <v>50</v>
      </c>
      <c r="C111" s="16" t="s">
        <v>121</v>
      </c>
      <c r="D111" s="17">
        <v>29905.619267732018</v>
      </c>
      <c r="E111" s="17">
        <v>33496.328421065351</v>
      </c>
      <c r="F111" s="17">
        <v>35942.294299999994</v>
      </c>
      <c r="G111" s="18">
        <v>8469.2213100000008</v>
      </c>
      <c r="H111" s="18">
        <v>0</v>
      </c>
      <c r="I111" s="18">
        <v>0</v>
      </c>
      <c r="J111" s="18">
        <v>0</v>
      </c>
      <c r="K111" s="18">
        <v>0</v>
      </c>
      <c r="L111" s="18">
        <v>0</v>
      </c>
      <c r="M111" s="18">
        <v>0</v>
      </c>
      <c r="N111" s="18">
        <v>0</v>
      </c>
      <c r="O111" s="18">
        <v>0</v>
      </c>
      <c r="P111" s="18">
        <v>0</v>
      </c>
      <c r="Q111" s="18">
        <v>0</v>
      </c>
      <c r="R111" s="18">
        <v>0</v>
      </c>
      <c r="S111" s="29">
        <v>56317.089839999993</v>
      </c>
      <c r="T111" s="18">
        <v>20289.400000000001</v>
      </c>
      <c r="U111" s="18">
        <v>43145.785229166657</v>
      </c>
    </row>
    <row r="112" spans="1:21" ht="21" customHeight="1" x14ac:dyDescent="0.25">
      <c r="A112" s="14" t="s">
        <v>373</v>
      </c>
      <c r="B112" s="15" t="s">
        <v>50</v>
      </c>
      <c r="C112" s="16" t="s">
        <v>80</v>
      </c>
      <c r="D112" s="17">
        <v>37035.028183055692</v>
      </c>
      <c r="E112" s="17">
        <v>41445.816274422359</v>
      </c>
      <c r="F112" s="17">
        <v>45998.146403999999</v>
      </c>
      <c r="G112" s="18">
        <v>7669.1116656000004</v>
      </c>
      <c r="H112" s="18">
        <v>0</v>
      </c>
      <c r="I112" s="18">
        <v>0</v>
      </c>
      <c r="J112" s="18">
        <v>0</v>
      </c>
      <c r="K112" s="18">
        <v>0</v>
      </c>
      <c r="L112" s="18">
        <v>0</v>
      </c>
      <c r="M112" s="18">
        <v>0</v>
      </c>
      <c r="N112" s="18">
        <v>0</v>
      </c>
      <c r="O112" s="18">
        <v>0</v>
      </c>
      <c r="P112" s="18">
        <v>0</v>
      </c>
      <c r="Q112" s="18">
        <v>0</v>
      </c>
      <c r="R112" s="18">
        <v>0</v>
      </c>
      <c r="S112" s="29">
        <v>71502.407096399998</v>
      </c>
      <c r="T112" s="18">
        <v>20289.400000000001</v>
      </c>
      <c r="U112" s="18">
        <v>54400.404634166676</v>
      </c>
    </row>
    <row r="119" spans="13:21" x14ac:dyDescent="0.25">
      <c r="M119" s="81" t="s">
        <v>777</v>
      </c>
      <c r="N119" s="81"/>
      <c r="O119" s="81"/>
      <c r="P119" s="81"/>
      <c r="Q119" s="68"/>
      <c r="R119" s="81" t="s">
        <v>776</v>
      </c>
      <c r="S119" s="81"/>
      <c r="T119" s="81"/>
      <c r="U119" s="81"/>
    </row>
    <row r="120" spans="13:21" x14ac:dyDescent="0.25">
      <c r="M120" s="82" t="s">
        <v>778</v>
      </c>
      <c r="N120" s="82"/>
      <c r="O120" s="82"/>
      <c r="P120" s="82"/>
      <c r="Q120" s="68"/>
      <c r="R120" s="82" t="s">
        <v>779</v>
      </c>
      <c r="S120" s="82"/>
      <c r="T120" s="82"/>
      <c r="U120" s="82"/>
    </row>
  </sheetData>
  <autoFilter ref="A8:U112"/>
  <mergeCells count="16">
    <mergeCell ref="A5:U5"/>
    <mergeCell ref="A6:A8"/>
    <mergeCell ref="B6:B8"/>
    <mergeCell ref="C6:C8"/>
    <mergeCell ref="D6:D8"/>
    <mergeCell ref="E6:E8"/>
    <mergeCell ref="F6:U6"/>
    <mergeCell ref="F7:F8"/>
    <mergeCell ref="G7:R7"/>
    <mergeCell ref="S7:S8"/>
    <mergeCell ref="M119:P119"/>
    <mergeCell ref="R119:U119"/>
    <mergeCell ref="M120:P120"/>
    <mergeCell ref="R120:U120"/>
    <mergeCell ref="T7:T8"/>
    <mergeCell ref="U7:U8"/>
  </mergeCells>
  <phoneticPr fontId="9" type="noConversion"/>
  <printOptions horizontalCentered="1"/>
  <pageMargins left="0.35" right="0.35" top="0.5" bottom="0.5" header="0.3" footer="0.3"/>
  <pageSetup scale="44" fitToHeight="21" orientation="landscape" copies="2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5"/>
  <sheetViews>
    <sheetView zoomScale="110" zoomScaleNormal="110" zoomScalePageLayoutView="110" workbookViewId="0">
      <selection activeCell="A10" sqref="A10:M70"/>
    </sheetView>
  </sheetViews>
  <sheetFormatPr baseColWidth="10" defaultColWidth="10.875" defaultRowHeight="15" customHeight="1" x14ac:dyDescent="0.25"/>
  <cols>
    <col min="1" max="1" width="32.875" style="50" customWidth="1"/>
    <col min="2" max="2" width="13.125" style="50" customWidth="1"/>
    <col min="3" max="3" width="12.5" style="51" customWidth="1"/>
    <col min="4" max="4" width="12.5" style="47" customWidth="1"/>
    <col min="5" max="13" width="12.5" style="46" customWidth="1"/>
    <col min="14" max="16384" width="10.875" style="49"/>
  </cols>
  <sheetData>
    <row r="1" spans="1:13" s="11" customFormat="1" ht="12" customHeight="1" x14ac:dyDescent="0.2">
      <c r="A1" s="9"/>
      <c r="B1" s="9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</row>
    <row r="2" spans="1:13" s="11" customFormat="1" ht="12.75" x14ac:dyDescent="0.2">
      <c r="A2" s="9"/>
      <c r="B2" s="9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</row>
    <row r="3" spans="1:13" s="11" customFormat="1" ht="12.75" x14ac:dyDescent="0.2">
      <c r="A3" s="9"/>
      <c r="B3" s="9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</row>
    <row r="4" spans="1:13" s="11" customFormat="1" ht="12.75" x14ac:dyDescent="0.2">
      <c r="A4" s="9"/>
      <c r="B4" s="9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</row>
    <row r="5" spans="1:13" s="11" customFormat="1" ht="12.75" x14ac:dyDescent="0.2">
      <c r="A5" s="100" t="s">
        <v>485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</row>
    <row r="6" spans="1:13" s="11" customFormat="1" ht="12.75" x14ac:dyDescent="0.2">
      <c r="A6" s="100"/>
      <c r="B6" s="100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</row>
    <row r="7" spans="1:13" s="11" customFormat="1" ht="12.75" x14ac:dyDescent="0.2">
      <c r="A7" s="100" t="s">
        <v>486</v>
      </c>
      <c r="B7" s="100"/>
      <c r="C7" s="100"/>
      <c r="D7" s="100"/>
      <c r="E7" s="100"/>
      <c r="F7" s="100"/>
      <c r="G7" s="100"/>
      <c r="H7" s="100"/>
      <c r="I7" s="100"/>
      <c r="J7" s="100"/>
      <c r="K7" s="100"/>
      <c r="L7" s="100"/>
      <c r="M7" s="100"/>
    </row>
    <row r="8" spans="1:13" s="11" customFormat="1" ht="12.75" x14ac:dyDescent="0.2">
      <c r="A8" s="100"/>
      <c r="B8" s="100"/>
      <c r="C8" s="100"/>
      <c r="D8" s="100"/>
      <c r="E8" s="100"/>
      <c r="F8" s="100"/>
      <c r="G8" s="100"/>
      <c r="H8" s="100"/>
      <c r="I8" s="100"/>
      <c r="J8" s="100"/>
      <c r="K8" s="100"/>
      <c r="L8" s="100"/>
      <c r="M8" s="100"/>
    </row>
    <row r="9" spans="1:13" s="32" customFormat="1" ht="30.95" customHeight="1" x14ac:dyDescent="0.25">
      <c r="A9" s="30" t="s">
        <v>30</v>
      </c>
      <c r="B9" s="30" t="s">
        <v>487</v>
      </c>
      <c r="C9" s="31" t="s">
        <v>479</v>
      </c>
      <c r="D9" s="13" t="s">
        <v>37</v>
      </c>
      <c r="E9" s="31" t="s">
        <v>488</v>
      </c>
      <c r="F9" s="31" t="s">
        <v>482</v>
      </c>
      <c r="G9" s="31" t="s">
        <v>489</v>
      </c>
      <c r="H9" s="31" t="s">
        <v>490</v>
      </c>
      <c r="I9" s="31" t="s">
        <v>40</v>
      </c>
      <c r="J9" s="31" t="s">
        <v>491</v>
      </c>
      <c r="K9" s="31" t="s">
        <v>492</v>
      </c>
      <c r="L9" s="31" t="s">
        <v>493</v>
      </c>
      <c r="M9" s="12" t="s">
        <v>494</v>
      </c>
    </row>
    <row r="10" spans="1:13" s="36" customFormat="1" ht="14.1" customHeight="1" x14ac:dyDescent="0.25">
      <c r="A10" s="24" t="s">
        <v>495</v>
      </c>
      <c r="B10" s="33" t="s">
        <v>375</v>
      </c>
      <c r="C10" s="34">
        <v>8498.6500000000015</v>
      </c>
      <c r="D10" s="35">
        <v>3830.13</v>
      </c>
      <c r="E10" s="35">
        <v>2298.0700000000002</v>
      </c>
      <c r="F10" s="35">
        <v>0</v>
      </c>
      <c r="G10" s="35">
        <v>174.01</v>
      </c>
      <c r="H10" s="35">
        <v>1.92</v>
      </c>
      <c r="I10" s="35">
        <v>141.80000000000001</v>
      </c>
      <c r="J10" s="35">
        <v>874.94</v>
      </c>
      <c r="K10" s="35">
        <v>858.62</v>
      </c>
      <c r="L10" s="35">
        <v>213.91</v>
      </c>
      <c r="M10" s="35">
        <v>105.25</v>
      </c>
    </row>
    <row r="11" spans="1:13" s="36" customFormat="1" ht="15" customHeight="1" x14ac:dyDescent="0.25">
      <c r="A11" s="24" t="s">
        <v>496</v>
      </c>
      <c r="B11" s="33" t="s">
        <v>375</v>
      </c>
      <c r="C11" s="34">
        <v>7492.99</v>
      </c>
      <c r="D11" s="35">
        <v>2998.74</v>
      </c>
      <c r="E11" s="35">
        <v>2998.74</v>
      </c>
      <c r="F11" s="35">
        <v>0</v>
      </c>
      <c r="G11" s="35">
        <v>174.01</v>
      </c>
      <c r="H11" s="35">
        <v>1.92</v>
      </c>
      <c r="I11" s="35">
        <v>141.80000000000001</v>
      </c>
      <c r="J11" s="35">
        <v>0</v>
      </c>
      <c r="K11" s="35">
        <v>858.62</v>
      </c>
      <c r="L11" s="35">
        <v>213.91</v>
      </c>
      <c r="M11" s="35">
        <v>105.25</v>
      </c>
    </row>
    <row r="12" spans="1:13" s="36" customFormat="1" ht="15" customHeight="1" x14ac:dyDescent="0.25">
      <c r="A12" s="24" t="s">
        <v>497</v>
      </c>
      <c r="B12" s="33" t="s">
        <v>375</v>
      </c>
      <c r="C12" s="34">
        <v>7995.9000000000005</v>
      </c>
      <c r="D12" s="35">
        <v>3437.32</v>
      </c>
      <c r="E12" s="35">
        <v>2062.39</v>
      </c>
      <c r="F12" s="35">
        <v>127.66</v>
      </c>
      <c r="G12" s="35">
        <v>174.01</v>
      </c>
      <c r="H12" s="35">
        <v>0</v>
      </c>
      <c r="I12" s="35">
        <v>141.80000000000001</v>
      </c>
      <c r="J12" s="35">
        <v>874.94</v>
      </c>
      <c r="K12" s="35">
        <v>858.62</v>
      </c>
      <c r="L12" s="35">
        <v>213.91</v>
      </c>
      <c r="M12" s="35">
        <v>105.25</v>
      </c>
    </row>
    <row r="13" spans="1:13" s="36" customFormat="1" ht="15" customHeight="1" x14ac:dyDescent="0.25">
      <c r="A13" s="24" t="s">
        <v>498</v>
      </c>
      <c r="B13" s="33" t="s">
        <v>375</v>
      </c>
      <c r="C13" s="34">
        <v>8507.89</v>
      </c>
      <c r="D13" s="35">
        <v>3430.45</v>
      </c>
      <c r="E13" s="35">
        <v>3430.45</v>
      </c>
      <c r="F13" s="35">
        <v>153.4</v>
      </c>
      <c r="G13" s="35">
        <v>174.01</v>
      </c>
      <c r="H13" s="35">
        <v>0</v>
      </c>
      <c r="I13" s="35">
        <v>141.80000000000001</v>
      </c>
      <c r="J13" s="35">
        <v>0</v>
      </c>
      <c r="K13" s="35">
        <v>858.62</v>
      </c>
      <c r="L13" s="35">
        <v>213.91</v>
      </c>
      <c r="M13" s="35">
        <v>105.25</v>
      </c>
    </row>
    <row r="14" spans="1:13" s="36" customFormat="1" ht="15" customHeight="1" x14ac:dyDescent="0.25">
      <c r="A14" s="24" t="s">
        <v>499</v>
      </c>
      <c r="B14" s="33" t="s">
        <v>375</v>
      </c>
      <c r="C14" s="34">
        <v>9385.2400000000016</v>
      </c>
      <c r="D14" s="35">
        <v>4407.3</v>
      </c>
      <c r="E14" s="35">
        <v>2644.38</v>
      </c>
      <c r="F14" s="35">
        <v>0</v>
      </c>
      <c r="G14" s="35">
        <v>174.01</v>
      </c>
      <c r="H14" s="35">
        <v>1.92</v>
      </c>
      <c r="I14" s="35">
        <v>141.80000000000001</v>
      </c>
      <c r="J14" s="35">
        <v>838.05</v>
      </c>
      <c r="K14" s="35">
        <v>858.62</v>
      </c>
      <c r="L14" s="35">
        <v>213.91</v>
      </c>
      <c r="M14" s="35">
        <v>105.25</v>
      </c>
    </row>
    <row r="15" spans="1:13" s="36" customFormat="1" ht="15" customHeight="1" x14ac:dyDescent="0.25">
      <c r="A15" s="24" t="s">
        <v>500</v>
      </c>
      <c r="B15" s="33" t="s">
        <v>375</v>
      </c>
      <c r="C15" s="34">
        <v>10310.11</v>
      </c>
      <c r="D15" s="35">
        <v>4407.3</v>
      </c>
      <c r="E15" s="35">
        <v>4407.3</v>
      </c>
      <c r="F15" s="35">
        <v>0</v>
      </c>
      <c r="G15" s="35">
        <v>174.01</v>
      </c>
      <c r="H15" s="35">
        <v>1.92</v>
      </c>
      <c r="I15" s="35">
        <v>141.80000000000001</v>
      </c>
      <c r="J15" s="35">
        <v>0</v>
      </c>
      <c r="K15" s="35">
        <v>858.62</v>
      </c>
      <c r="L15" s="35">
        <v>213.91</v>
      </c>
      <c r="M15" s="35">
        <v>105.25</v>
      </c>
    </row>
    <row r="16" spans="1:13" s="36" customFormat="1" ht="15" customHeight="1" x14ac:dyDescent="0.25">
      <c r="A16" s="24" t="s">
        <v>501</v>
      </c>
      <c r="B16" s="33" t="s">
        <v>375</v>
      </c>
      <c r="C16" s="34">
        <v>8212.32</v>
      </c>
      <c r="D16" s="35">
        <v>3651.17</v>
      </c>
      <c r="E16" s="35">
        <v>2190.6999999999998</v>
      </c>
      <c r="F16" s="35">
        <v>0</v>
      </c>
      <c r="G16" s="35">
        <v>174.01</v>
      </c>
      <c r="H16" s="35">
        <v>1.92</v>
      </c>
      <c r="I16" s="35">
        <v>141.80000000000001</v>
      </c>
      <c r="J16" s="35">
        <v>874.94</v>
      </c>
      <c r="K16" s="35">
        <v>858.62</v>
      </c>
      <c r="L16" s="35">
        <v>213.91</v>
      </c>
      <c r="M16" s="35">
        <v>105.25</v>
      </c>
    </row>
    <row r="17" spans="1:13" s="36" customFormat="1" ht="15" customHeight="1" x14ac:dyDescent="0.25">
      <c r="A17" s="24" t="s">
        <v>502</v>
      </c>
      <c r="B17" s="33" t="s">
        <v>375</v>
      </c>
      <c r="C17" s="34">
        <v>6461.1900000000005</v>
      </c>
      <c r="D17" s="35">
        <v>2482.84</v>
      </c>
      <c r="E17" s="35">
        <v>2482.84</v>
      </c>
      <c r="F17" s="35">
        <v>0</v>
      </c>
      <c r="G17" s="35">
        <v>174.01</v>
      </c>
      <c r="H17" s="35">
        <v>1.92</v>
      </c>
      <c r="I17" s="35">
        <v>141.80000000000001</v>
      </c>
      <c r="J17" s="35">
        <v>0</v>
      </c>
      <c r="K17" s="35">
        <v>858.62</v>
      </c>
      <c r="L17" s="35">
        <v>213.91</v>
      </c>
      <c r="M17" s="35">
        <v>105.25</v>
      </c>
    </row>
    <row r="18" spans="1:13" s="36" customFormat="1" ht="15" customHeight="1" x14ac:dyDescent="0.25">
      <c r="A18" s="24" t="s">
        <v>503</v>
      </c>
      <c r="B18" s="33" t="s">
        <v>375</v>
      </c>
      <c r="C18" s="34">
        <v>8443.260000000002</v>
      </c>
      <c r="D18" s="35">
        <v>3795.51</v>
      </c>
      <c r="E18" s="35">
        <v>2277.3000000000002</v>
      </c>
      <c r="F18" s="35">
        <v>0</v>
      </c>
      <c r="G18" s="35">
        <v>174.01</v>
      </c>
      <c r="H18" s="35">
        <v>1.92</v>
      </c>
      <c r="I18" s="35">
        <v>141.80000000000001</v>
      </c>
      <c r="J18" s="35">
        <v>874.94</v>
      </c>
      <c r="K18" s="35">
        <v>858.62</v>
      </c>
      <c r="L18" s="35">
        <v>213.91</v>
      </c>
      <c r="M18" s="35">
        <v>105.25</v>
      </c>
    </row>
    <row r="19" spans="1:13" s="36" customFormat="1" ht="15" customHeight="1" x14ac:dyDescent="0.25">
      <c r="A19" s="24" t="s">
        <v>504</v>
      </c>
      <c r="B19" s="33" t="s">
        <v>375</v>
      </c>
      <c r="C19" s="34">
        <v>9086.5300000000007</v>
      </c>
      <c r="D19" s="35">
        <v>3795.51</v>
      </c>
      <c r="E19" s="35">
        <v>3795.51</v>
      </c>
      <c r="F19" s="35">
        <v>0</v>
      </c>
      <c r="G19" s="35">
        <v>174.01</v>
      </c>
      <c r="H19" s="35">
        <v>1.92</v>
      </c>
      <c r="I19" s="35">
        <v>141.80000000000001</v>
      </c>
      <c r="J19" s="35">
        <v>0</v>
      </c>
      <c r="K19" s="35">
        <v>858.62</v>
      </c>
      <c r="L19" s="35">
        <v>213.91</v>
      </c>
      <c r="M19" s="35">
        <v>105.25</v>
      </c>
    </row>
    <row r="20" spans="1:13" s="36" customFormat="1" ht="15" customHeight="1" x14ac:dyDescent="0.25">
      <c r="A20" s="24" t="s">
        <v>505</v>
      </c>
      <c r="B20" s="33" t="s">
        <v>375</v>
      </c>
      <c r="C20" s="34">
        <v>8418.130000000001</v>
      </c>
      <c r="D20" s="35">
        <v>3702.67</v>
      </c>
      <c r="E20" s="35">
        <v>2221.6</v>
      </c>
      <c r="F20" s="35">
        <v>125.33</v>
      </c>
      <c r="G20" s="35">
        <v>174.01</v>
      </c>
      <c r="H20" s="35">
        <v>0</v>
      </c>
      <c r="I20" s="35">
        <v>141.80000000000001</v>
      </c>
      <c r="J20" s="35">
        <v>874.94</v>
      </c>
      <c r="K20" s="35">
        <v>858.62</v>
      </c>
      <c r="L20" s="35">
        <v>213.91</v>
      </c>
      <c r="M20" s="35">
        <v>105.25</v>
      </c>
    </row>
    <row r="21" spans="1:13" s="36" customFormat="1" ht="15" customHeight="1" x14ac:dyDescent="0.25">
      <c r="A21" s="24" t="s">
        <v>506</v>
      </c>
      <c r="B21" s="33" t="s">
        <v>375</v>
      </c>
      <c r="C21" s="34">
        <v>8654.84</v>
      </c>
      <c r="D21" s="35">
        <v>3504.99</v>
      </c>
      <c r="E21" s="35">
        <v>3504.99</v>
      </c>
      <c r="F21" s="35">
        <v>151.27000000000001</v>
      </c>
      <c r="G21" s="35">
        <v>174.01</v>
      </c>
      <c r="H21" s="35">
        <v>0</v>
      </c>
      <c r="I21" s="35">
        <v>141.80000000000001</v>
      </c>
      <c r="J21" s="35">
        <v>0</v>
      </c>
      <c r="K21" s="35">
        <v>858.62</v>
      </c>
      <c r="L21" s="35">
        <v>213.91</v>
      </c>
      <c r="M21" s="35">
        <v>105.25</v>
      </c>
    </row>
    <row r="22" spans="1:13" s="36" customFormat="1" ht="15" customHeight="1" x14ac:dyDescent="0.25">
      <c r="A22" s="24" t="s">
        <v>507</v>
      </c>
      <c r="B22" s="33" t="s">
        <v>375</v>
      </c>
      <c r="C22" s="34">
        <v>4439.6000000000004</v>
      </c>
      <c r="D22" s="35">
        <v>1566.64</v>
      </c>
      <c r="E22" s="35">
        <v>939.98</v>
      </c>
      <c r="F22" s="35">
        <v>0</v>
      </c>
      <c r="G22" s="35">
        <v>174.01</v>
      </c>
      <c r="H22" s="35">
        <v>1.92</v>
      </c>
      <c r="I22" s="35">
        <v>141.80000000000001</v>
      </c>
      <c r="J22" s="35">
        <v>437.47</v>
      </c>
      <c r="K22" s="35">
        <v>858.62</v>
      </c>
      <c r="L22" s="35">
        <v>213.91</v>
      </c>
      <c r="M22" s="35">
        <v>105.25</v>
      </c>
    </row>
    <row r="23" spans="1:13" s="36" customFormat="1" ht="15" customHeight="1" x14ac:dyDescent="0.25">
      <c r="A23" s="24" t="s">
        <v>508</v>
      </c>
      <c r="B23" s="33" t="s">
        <v>375</v>
      </c>
      <c r="C23" s="34">
        <v>4540.8200000000006</v>
      </c>
      <c r="D23" s="35">
        <v>1566.64</v>
      </c>
      <c r="E23" s="35">
        <v>1566.64</v>
      </c>
      <c r="F23" s="35">
        <v>0</v>
      </c>
      <c r="G23" s="35">
        <v>87</v>
      </c>
      <c r="H23" s="35">
        <v>0.96</v>
      </c>
      <c r="I23" s="35">
        <v>141.80000000000001</v>
      </c>
      <c r="J23" s="35">
        <v>0</v>
      </c>
      <c r="K23" s="35">
        <v>858.62</v>
      </c>
      <c r="L23" s="35">
        <v>213.91</v>
      </c>
      <c r="M23" s="35">
        <v>105.25</v>
      </c>
    </row>
    <row r="24" spans="1:13" s="36" customFormat="1" ht="15" customHeight="1" x14ac:dyDescent="0.25">
      <c r="A24" s="24" t="s">
        <v>509</v>
      </c>
      <c r="B24" s="33" t="s">
        <v>375</v>
      </c>
      <c r="C24" s="34">
        <v>8731.3700000000008</v>
      </c>
      <c r="D24" s="35">
        <v>3896.99</v>
      </c>
      <c r="E24" s="35">
        <v>2338.19</v>
      </c>
      <c r="F24" s="35">
        <v>127.66</v>
      </c>
      <c r="G24" s="35">
        <v>174.01</v>
      </c>
      <c r="H24" s="35">
        <v>0</v>
      </c>
      <c r="I24" s="35">
        <v>141.80000000000001</v>
      </c>
      <c r="J24" s="35">
        <v>874.94</v>
      </c>
      <c r="K24" s="35">
        <v>858.62</v>
      </c>
      <c r="L24" s="35">
        <v>213.91</v>
      </c>
      <c r="M24" s="35">
        <v>105.25</v>
      </c>
    </row>
    <row r="25" spans="1:13" s="36" customFormat="1" ht="15" customHeight="1" x14ac:dyDescent="0.25">
      <c r="A25" s="24" t="s">
        <v>510</v>
      </c>
      <c r="B25" s="33" t="s">
        <v>375</v>
      </c>
      <c r="C25" s="34">
        <v>7728.8</v>
      </c>
      <c r="D25" s="35">
        <v>3348.97</v>
      </c>
      <c r="E25" s="35">
        <v>2009.38</v>
      </c>
      <c r="F25" s="35">
        <v>0</v>
      </c>
      <c r="G25" s="35">
        <v>174.01</v>
      </c>
      <c r="H25" s="35">
        <v>1.92</v>
      </c>
      <c r="I25" s="35">
        <v>141.80000000000001</v>
      </c>
      <c r="J25" s="35">
        <v>874.94</v>
      </c>
      <c r="K25" s="35">
        <v>858.62</v>
      </c>
      <c r="L25" s="35">
        <v>213.91</v>
      </c>
      <c r="M25" s="35">
        <v>105.25</v>
      </c>
    </row>
    <row r="26" spans="1:13" s="36" customFormat="1" ht="15" customHeight="1" x14ac:dyDescent="0.25">
      <c r="A26" s="24" t="s">
        <v>511</v>
      </c>
      <c r="B26" s="33" t="s">
        <v>375</v>
      </c>
      <c r="C26" s="34">
        <v>7975.79</v>
      </c>
      <c r="D26" s="35">
        <v>3240.14</v>
      </c>
      <c r="E26" s="35">
        <v>3240.14</v>
      </c>
      <c r="F26" s="35">
        <v>0</v>
      </c>
      <c r="G26" s="35">
        <v>174.01</v>
      </c>
      <c r="H26" s="35">
        <v>1.92</v>
      </c>
      <c r="I26" s="35">
        <v>141.80000000000001</v>
      </c>
      <c r="J26" s="35">
        <v>0</v>
      </c>
      <c r="K26" s="35">
        <v>858.62</v>
      </c>
      <c r="L26" s="35">
        <v>213.91</v>
      </c>
      <c r="M26" s="35">
        <v>105.25</v>
      </c>
    </row>
    <row r="27" spans="1:13" s="36" customFormat="1" ht="15" customHeight="1" x14ac:dyDescent="0.25">
      <c r="A27" s="24" t="s">
        <v>512</v>
      </c>
      <c r="B27" s="33" t="s">
        <v>375</v>
      </c>
      <c r="C27" s="34">
        <v>8657.01</v>
      </c>
      <c r="D27" s="35">
        <v>3929.1</v>
      </c>
      <c r="E27" s="35">
        <v>2357.46</v>
      </c>
      <c r="F27" s="35">
        <v>0</v>
      </c>
      <c r="G27" s="35">
        <v>174.01</v>
      </c>
      <c r="H27" s="35">
        <v>1.92</v>
      </c>
      <c r="I27" s="35">
        <v>141.80000000000001</v>
      </c>
      <c r="J27" s="35">
        <v>874.94</v>
      </c>
      <c r="K27" s="35">
        <v>858.62</v>
      </c>
      <c r="L27" s="35">
        <v>213.91</v>
      </c>
      <c r="M27" s="35">
        <v>105.25</v>
      </c>
    </row>
    <row r="28" spans="1:13" s="36" customFormat="1" ht="15" customHeight="1" x14ac:dyDescent="0.25">
      <c r="A28" s="24" t="s">
        <v>513</v>
      </c>
      <c r="B28" s="33" t="s">
        <v>375</v>
      </c>
      <c r="C28" s="34">
        <v>6364.7300000000005</v>
      </c>
      <c r="D28" s="35">
        <v>2434.61</v>
      </c>
      <c r="E28" s="35">
        <v>2434.61</v>
      </c>
      <c r="F28" s="35">
        <v>0</v>
      </c>
      <c r="G28" s="35">
        <v>174.01</v>
      </c>
      <c r="H28" s="35">
        <v>1.92</v>
      </c>
      <c r="I28" s="35">
        <v>141.80000000000001</v>
      </c>
      <c r="J28" s="35">
        <v>0</v>
      </c>
      <c r="K28" s="35">
        <v>858.62</v>
      </c>
      <c r="L28" s="35">
        <v>213.91</v>
      </c>
      <c r="M28" s="35">
        <v>105.25</v>
      </c>
    </row>
    <row r="29" spans="1:13" s="36" customFormat="1" ht="15" customHeight="1" x14ac:dyDescent="0.25">
      <c r="A29" s="24" t="s">
        <v>514</v>
      </c>
      <c r="B29" s="33" t="s">
        <v>50</v>
      </c>
      <c r="C29" s="34">
        <v>12428.08</v>
      </c>
      <c r="D29" s="35">
        <v>6832.86</v>
      </c>
      <c r="E29" s="35">
        <v>4099.71</v>
      </c>
      <c r="F29" s="35">
        <v>0</v>
      </c>
      <c r="G29" s="35">
        <v>174.01</v>
      </c>
      <c r="H29" s="35">
        <v>1.92</v>
      </c>
      <c r="I29" s="35">
        <v>141.80000000000001</v>
      </c>
      <c r="J29" s="35">
        <v>0</v>
      </c>
      <c r="K29" s="35">
        <v>858.62</v>
      </c>
      <c r="L29" s="35">
        <v>213.91</v>
      </c>
      <c r="M29" s="35">
        <v>105.25</v>
      </c>
    </row>
    <row r="30" spans="1:13" s="36" customFormat="1" ht="15" customHeight="1" x14ac:dyDescent="0.25">
      <c r="A30" s="24" t="s">
        <v>515</v>
      </c>
      <c r="B30" s="33" t="s">
        <v>375</v>
      </c>
      <c r="C30" s="34">
        <v>6218.9100000000008</v>
      </c>
      <c r="D30" s="35">
        <v>2405.29</v>
      </c>
      <c r="E30" s="35">
        <v>1443.17</v>
      </c>
      <c r="F30" s="35">
        <v>0</v>
      </c>
      <c r="G30" s="35">
        <v>174.01</v>
      </c>
      <c r="H30" s="35">
        <v>1.92</v>
      </c>
      <c r="I30" s="35">
        <v>141.80000000000001</v>
      </c>
      <c r="J30" s="35">
        <v>874.94</v>
      </c>
      <c r="K30" s="35">
        <v>858.62</v>
      </c>
      <c r="L30" s="35">
        <v>213.91</v>
      </c>
      <c r="M30" s="35">
        <v>105.25</v>
      </c>
    </row>
    <row r="31" spans="1:13" s="36" customFormat="1" ht="15" customHeight="1" x14ac:dyDescent="0.25">
      <c r="A31" s="24" t="s">
        <v>516</v>
      </c>
      <c r="B31" s="33" t="s">
        <v>50</v>
      </c>
      <c r="C31" s="34">
        <v>54261.670000000013</v>
      </c>
      <c r="D31" s="35">
        <v>51891.22</v>
      </c>
      <c r="E31" s="35">
        <v>0</v>
      </c>
      <c r="F31" s="35">
        <v>0</v>
      </c>
      <c r="G31" s="35">
        <v>174.01</v>
      </c>
      <c r="H31" s="35">
        <v>1.92</v>
      </c>
      <c r="I31" s="35">
        <v>141.80000000000001</v>
      </c>
      <c r="J31" s="35">
        <v>874.94</v>
      </c>
      <c r="K31" s="35">
        <v>858.62</v>
      </c>
      <c r="L31" s="35">
        <v>213.91</v>
      </c>
      <c r="M31" s="35">
        <v>105.25</v>
      </c>
    </row>
    <row r="32" spans="1:13" s="36" customFormat="1" ht="15" customHeight="1" x14ac:dyDescent="0.25">
      <c r="A32" s="24" t="s">
        <v>517</v>
      </c>
      <c r="B32" s="33" t="s">
        <v>50</v>
      </c>
      <c r="C32" s="34">
        <v>23933.559999999994</v>
      </c>
      <c r="D32" s="35">
        <v>21563.11</v>
      </c>
      <c r="E32" s="35">
        <v>0</v>
      </c>
      <c r="F32" s="35">
        <v>0</v>
      </c>
      <c r="G32" s="35">
        <v>174.01</v>
      </c>
      <c r="H32" s="35">
        <v>1.92</v>
      </c>
      <c r="I32" s="35">
        <v>141.80000000000001</v>
      </c>
      <c r="J32" s="35">
        <v>874.94</v>
      </c>
      <c r="K32" s="35">
        <v>858.62</v>
      </c>
      <c r="L32" s="35">
        <v>213.91</v>
      </c>
      <c r="M32" s="35">
        <v>105.25</v>
      </c>
    </row>
    <row r="33" spans="1:13" s="36" customFormat="1" ht="15" customHeight="1" x14ac:dyDescent="0.25">
      <c r="A33" s="24" t="s">
        <v>518</v>
      </c>
      <c r="B33" s="33" t="s">
        <v>375</v>
      </c>
      <c r="C33" s="34">
        <v>6049.1500000000005</v>
      </c>
      <c r="D33" s="35">
        <v>2299.19</v>
      </c>
      <c r="E33" s="35">
        <v>1379.51</v>
      </c>
      <c r="F33" s="35">
        <v>0</v>
      </c>
      <c r="G33" s="35">
        <v>174.01</v>
      </c>
      <c r="H33" s="35">
        <v>1.92</v>
      </c>
      <c r="I33" s="35">
        <v>141.80000000000001</v>
      </c>
      <c r="J33" s="35">
        <v>874.94</v>
      </c>
      <c r="K33" s="35">
        <v>858.62</v>
      </c>
      <c r="L33" s="35">
        <v>213.91</v>
      </c>
      <c r="M33" s="35">
        <v>105.25</v>
      </c>
    </row>
    <row r="34" spans="1:13" s="36" customFormat="1" ht="15" customHeight="1" x14ac:dyDescent="0.25">
      <c r="A34" s="24" t="s">
        <v>519</v>
      </c>
      <c r="B34" s="33" t="s">
        <v>375</v>
      </c>
      <c r="C34" s="34">
        <v>5720.75</v>
      </c>
      <c r="D34" s="35">
        <v>2112.62</v>
      </c>
      <c r="E34" s="35">
        <v>2112.62</v>
      </c>
      <c r="F34" s="35">
        <v>0</v>
      </c>
      <c r="G34" s="35">
        <v>174.01</v>
      </c>
      <c r="H34" s="35">
        <v>1.92</v>
      </c>
      <c r="I34" s="35">
        <v>141.80000000000001</v>
      </c>
      <c r="J34" s="35">
        <v>0</v>
      </c>
      <c r="K34" s="35">
        <v>858.62</v>
      </c>
      <c r="L34" s="35">
        <v>213.91</v>
      </c>
      <c r="M34" s="35">
        <v>105.25</v>
      </c>
    </row>
    <row r="35" spans="1:13" s="36" customFormat="1" ht="15" customHeight="1" x14ac:dyDescent="0.25">
      <c r="A35" s="24" t="s">
        <v>520</v>
      </c>
      <c r="B35" s="33" t="s">
        <v>375</v>
      </c>
      <c r="C35" s="34">
        <v>9355.5</v>
      </c>
      <c r="D35" s="35">
        <v>4365.66</v>
      </c>
      <c r="E35" s="35">
        <v>2619.39</v>
      </c>
      <c r="F35" s="35">
        <v>0</v>
      </c>
      <c r="G35" s="35">
        <v>174.01</v>
      </c>
      <c r="H35" s="35">
        <v>1.92</v>
      </c>
      <c r="I35" s="35">
        <v>141.80000000000001</v>
      </c>
      <c r="J35" s="35">
        <v>874.94</v>
      </c>
      <c r="K35" s="35">
        <v>858.62</v>
      </c>
      <c r="L35" s="35">
        <v>213.91</v>
      </c>
      <c r="M35" s="35">
        <v>105.25</v>
      </c>
    </row>
    <row r="36" spans="1:13" s="36" customFormat="1" ht="15" customHeight="1" x14ac:dyDescent="0.25">
      <c r="A36" s="24" t="s">
        <v>521</v>
      </c>
      <c r="B36" s="33" t="s">
        <v>375</v>
      </c>
      <c r="C36" s="34">
        <v>7489.27</v>
      </c>
      <c r="D36" s="35">
        <v>2996.88</v>
      </c>
      <c r="E36" s="35">
        <v>2996.88</v>
      </c>
      <c r="F36" s="35">
        <v>0</v>
      </c>
      <c r="G36" s="35">
        <v>174.01</v>
      </c>
      <c r="H36" s="35">
        <v>1.92</v>
      </c>
      <c r="I36" s="35">
        <v>141.80000000000001</v>
      </c>
      <c r="J36" s="35">
        <v>0</v>
      </c>
      <c r="K36" s="35">
        <v>858.62</v>
      </c>
      <c r="L36" s="35">
        <v>213.91</v>
      </c>
      <c r="M36" s="35">
        <v>105.25</v>
      </c>
    </row>
    <row r="37" spans="1:13" s="36" customFormat="1" ht="15" customHeight="1" x14ac:dyDescent="0.25">
      <c r="A37" s="24" t="s">
        <v>522</v>
      </c>
      <c r="B37" s="33" t="s">
        <v>375</v>
      </c>
      <c r="C37" s="34">
        <v>8446.380000000001</v>
      </c>
      <c r="D37" s="35">
        <v>3797.46</v>
      </c>
      <c r="E37" s="35">
        <v>2278.4699999999998</v>
      </c>
      <c r="F37" s="35">
        <v>0</v>
      </c>
      <c r="G37" s="35">
        <v>174.01</v>
      </c>
      <c r="H37" s="35">
        <v>1.92</v>
      </c>
      <c r="I37" s="35">
        <v>141.80000000000001</v>
      </c>
      <c r="J37" s="35">
        <v>874.94</v>
      </c>
      <c r="K37" s="35">
        <v>858.62</v>
      </c>
      <c r="L37" s="35">
        <v>213.91</v>
      </c>
      <c r="M37" s="35">
        <v>105.25</v>
      </c>
    </row>
    <row r="38" spans="1:13" s="36" customFormat="1" ht="15" customHeight="1" x14ac:dyDescent="0.25">
      <c r="A38" s="24" t="s">
        <v>523</v>
      </c>
      <c r="B38" s="33" t="s">
        <v>375</v>
      </c>
      <c r="C38" s="34">
        <v>6184.35</v>
      </c>
      <c r="D38" s="35">
        <v>2344.42</v>
      </c>
      <c r="E38" s="35">
        <v>2344.42</v>
      </c>
      <c r="F38" s="35">
        <v>0</v>
      </c>
      <c r="G38" s="35">
        <v>174.01</v>
      </c>
      <c r="H38" s="35">
        <v>1.92</v>
      </c>
      <c r="I38" s="35">
        <v>141.80000000000001</v>
      </c>
      <c r="J38" s="35">
        <v>0</v>
      </c>
      <c r="K38" s="35">
        <v>858.62</v>
      </c>
      <c r="L38" s="35">
        <v>213.91</v>
      </c>
      <c r="M38" s="35">
        <v>105.25</v>
      </c>
    </row>
    <row r="39" spans="1:13" s="36" customFormat="1" ht="15" customHeight="1" x14ac:dyDescent="0.25">
      <c r="A39" s="24" t="s">
        <v>524</v>
      </c>
      <c r="B39" s="33" t="s">
        <v>375</v>
      </c>
      <c r="C39" s="34">
        <v>8918.4000000000015</v>
      </c>
      <c r="D39" s="35">
        <v>4092.47</v>
      </c>
      <c r="E39" s="35">
        <v>2455.48</v>
      </c>
      <c r="F39" s="35">
        <v>0</v>
      </c>
      <c r="G39" s="35">
        <v>174.01</v>
      </c>
      <c r="H39" s="35">
        <v>1.92</v>
      </c>
      <c r="I39" s="35">
        <v>141.80000000000001</v>
      </c>
      <c r="J39" s="35">
        <v>874.94</v>
      </c>
      <c r="K39" s="35">
        <v>858.62</v>
      </c>
      <c r="L39" s="35">
        <v>213.91</v>
      </c>
      <c r="M39" s="35">
        <v>105.25</v>
      </c>
    </row>
    <row r="40" spans="1:13" s="36" customFormat="1" ht="15" customHeight="1" x14ac:dyDescent="0.25">
      <c r="A40" s="24" t="s">
        <v>525</v>
      </c>
      <c r="B40" s="33" t="s">
        <v>375</v>
      </c>
      <c r="C40" s="34">
        <v>6635.31</v>
      </c>
      <c r="D40" s="35">
        <v>2569.9</v>
      </c>
      <c r="E40" s="35">
        <v>2569.9</v>
      </c>
      <c r="F40" s="35">
        <v>0</v>
      </c>
      <c r="G40" s="35">
        <v>174.01</v>
      </c>
      <c r="H40" s="35">
        <v>1.92</v>
      </c>
      <c r="I40" s="35">
        <v>141.80000000000001</v>
      </c>
      <c r="J40" s="35">
        <v>0</v>
      </c>
      <c r="K40" s="35">
        <v>858.62</v>
      </c>
      <c r="L40" s="35">
        <v>213.91</v>
      </c>
      <c r="M40" s="35">
        <v>105.25</v>
      </c>
    </row>
    <row r="41" spans="1:13" s="36" customFormat="1" ht="15" customHeight="1" x14ac:dyDescent="0.25">
      <c r="A41" s="24" t="s">
        <v>526</v>
      </c>
      <c r="B41" s="33" t="s">
        <v>375</v>
      </c>
      <c r="C41" s="34">
        <v>8392.0600000000013</v>
      </c>
      <c r="D41" s="35">
        <v>3763.51</v>
      </c>
      <c r="E41" s="35">
        <v>2258.1</v>
      </c>
      <c r="F41" s="35">
        <v>0</v>
      </c>
      <c r="G41" s="35">
        <v>174.01</v>
      </c>
      <c r="H41" s="35">
        <v>1.92</v>
      </c>
      <c r="I41" s="35">
        <v>141.80000000000001</v>
      </c>
      <c r="J41" s="35">
        <v>874.94</v>
      </c>
      <c r="K41" s="35">
        <v>858.62</v>
      </c>
      <c r="L41" s="35">
        <v>213.91</v>
      </c>
      <c r="M41" s="35">
        <v>105.25</v>
      </c>
    </row>
    <row r="42" spans="1:13" s="36" customFormat="1" ht="15" customHeight="1" x14ac:dyDescent="0.25">
      <c r="A42" s="24" t="s">
        <v>527</v>
      </c>
      <c r="B42" s="33" t="s">
        <v>375</v>
      </c>
      <c r="C42" s="34">
        <v>9022.5300000000007</v>
      </c>
      <c r="D42" s="35">
        <v>3763.51</v>
      </c>
      <c r="E42" s="35">
        <v>3763.51</v>
      </c>
      <c r="F42" s="35">
        <v>0</v>
      </c>
      <c r="G42" s="35">
        <v>174.01</v>
      </c>
      <c r="H42" s="35">
        <v>1.92</v>
      </c>
      <c r="I42" s="35">
        <v>141.80000000000001</v>
      </c>
      <c r="J42" s="35">
        <v>0</v>
      </c>
      <c r="K42" s="35">
        <v>858.62</v>
      </c>
      <c r="L42" s="35">
        <v>213.91</v>
      </c>
      <c r="M42" s="35">
        <v>105.25</v>
      </c>
    </row>
    <row r="43" spans="1:13" s="36" customFormat="1" ht="15" customHeight="1" x14ac:dyDescent="0.25">
      <c r="A43" s="24" t="s">
        <v>528</v>
      </c>
      <c r="B43" s="33" t="s">
        <v>375</v>
      </c>
      <c r="C43" s="34">
        <v>8442.67</v>
      </c>
      <c r="D43" s="35">
        <v>3795.14</v>
      </c>
      <c r="E43" s="35">
        <v>2277.08</v>
      </c>
      <c r="F43" s="35">
        <v>0</v>
      </c>
      <c r="G43" s="35">
        <v>174.01</v>
      </c>
      <c r="H43" s="35">
        <v>1.92</v>
      </c>
      <c r="I43" s="35">
        <v>141.80000000000001</v>
      </c>
      <c r="J43" s="35">
        <v>874.94</v>
      </c>
      <c r="K43" s="35">
        <v>858.62</v>
      </c>
      <c r="L43" s="35">
        <v>213.91</v>
      </c>
      <c r="M43" s="35">
        <v>105.25</v>
      </c>
    </row>
    <row r="44" spans="1:13" s="36" customFormat="1" ht="15" customHeight="1" x14ac:dyDescent="0.25">
      <c r="A44" s="24" t="s">
        <v>529</v>
      </c>
      <c r="B44" s="33" t="s">
        <v>375</v>
      </c>
      <c r="C44" s="34">
        <v>6181.01</v>
      </c>
      <c r="D44" s="35">
        <v>2342.75</v>
      </c>
      <c r="E44" s="35">
        <v>2342.75</v>
      </c>
      <c r="F44" s="35">
        <v>0</v>
      </c>
      <c r="G44" s="35">
        <v>174.01</v>
      </c>
      <c r="H44" s="35">
        <v>1.92</v>
      </c>
      <c r="I44" s="35">
        <v>141.80000000000001</v>
      </c>
      <c r="J44" s="35">
        <v>0</v>
      </c>
      <c r="K44" s="35">
        <v>858.62</v>
      </c>
      <c r="L44" s="35">
        <v>213.91</v>
      </c>
      <c r="M44" s="35">
        <v>105.25</v>
      </c>
    </row>
    <row r="45" spans="1:13" s="36" customFormat="1" ht="15" customHeight="1" x14ac:dyDescent="0.25">
      <c r="A45" s="24" t="s">
        <v>530</v>
      </c>
      <c r="B45" s="33" t="s">
        <v>375</v>
      </c>
      <c r="C45" s="34">
        <v>8725.0700000000015</v>
      </c>
      <c r="D45" s="35">
        <v>3971.64</v>
      </c>
      <c r="E45" s="35">
        <v>2382.98</v>
      </c>
      <c r="F45" s="35">
        <v>0</v>
      </c>
      <c r="G45" s="35">
        <v>174.01</v>
      </c>
      <c r="H45" s="35">
        <v>1.92</v>
      </c>
      <c r="I45" s="35">
        <v>141.80000000000001</v>
      </c>
      <c r="J45" s="35">
        <v>874.94</v>
      </c>
      <c r="K45" s="35">
        <v>858.62</v>
      </c>
      <c r="L45" s="35">
        <v>213.91</v>
      </c>
      <c r="M45" s="35">
        <v>105.25</v>
      </c>
    </row>
    <row r="46" spans="1:13" s="36" customFormat="1" ht="15" customHeight="1" x14ac:dyDescent="0.25">
      <c r="A46" s="24" t="s">
        <v>531</v>
      </c>
      <c r="B46" s="33" t="s">
        <v>375</v>
      </c>
      <c r="C46" s="34">
        <v>6364.7300000000005</v>
      </c>
      <c r="D46" s="35">
        <v>2434.61</v>
      </c>
      <c r="E46" s="35">
        <v>2434.61</v>
      </c>
      <c r="F46" s="35">
        <v>0</v>
      </c>
      <c r="G46" s="35">
        <v>174.01</v>
      </c>
      <c r="H46" s="35">
        <v>1.92</v>
      </c>
      <c r="I46" s="35">
        <v>141.80000000000001</v>
      </c>
      <c r="J46" s="35">
        <v>0</v>
      </c>
      <c r="K46" s="35">
        <v>858.62</v>
      </c>
      <c r="L46" s="35">
        <v>213.91</v>
      </c>
      <c r="M46" s="35">
        <v>105.25</v>
      </c>
    </row>
    <row r="47" spans="1:13" s="36" customFormat="1" ht="15" customHeight="1" x14ac:dyDescent="0.25">
      <c r="A47" s="24" t="s">
        <v>532</v>
      </c>
      <c r="B47" s="33" t="s">
        <v>375</v>
      </c>
      <c r="C47" s="34">
        <v>7487.9299999999994</v>
      </c>
      <c r="D47" s="35">
        <v>3198.43</v>
      </c>
      <c r="E47" s="35">
        <v>1919.05</v>
      </c>
      <c r="F47" s="35">
        <v>0</v>
      </c>
      <c r="G47" s="35">
        <v>174.01</v>
      </c>
      <c r="H47" s="35">
        <v>1.92</v>
      </c>
      <c r="I47" s="35">
        <v>141.80000000000001</v>
      </c>
      <c r="J47" s="35">
        <v>874.94</v>
      </c>
      <c r="K47" s="35">
        <v>858.62</v>
      </c>
      <c r="L47" s="35">
        <v>213.91</v>
      </c>
      <c r="M47" s="35">
        <v>105.25</v>
      </c>
    </row>
    <row r="48" spans="1:13" s="36" customFormat="1" ht="15" customHeight="1" x14ac:dyDescent="0.25">
      <c r="A48" s="24" t="s">
        <v>533</v>
      </c>
      <c r="B48" s="33" t="s">
        <v>375</v>
      </c>
      <c r="C48" s="34">
        <v>9396.94</v>
      </c>
      <c r="D48" s="35">
        <v>4462.79</v>
      </c>
      <c r="E48" s="35">
        <v>2677.67</v>
      </c>
      <c r="F48" s="35">
        <v>0</v>
      </c>
      <c r="G48" s="35">
        <v>174.01</v>
      </c>
      <c r="H48" s="35">
        <v>1.92</v>
      </c>
      <c r="I48" s="35">
        <v>141.80000000000001</v>
      </c>
      <c r="J48" s="35">
        <v>760.97</v>
      </c>
      <c r="K48" s="35">
        <v>858.62</v>
      </c>
      <c r="L48" s="35">
        <v>213.91</v>
      </c>
      <c r="M48" s="35">
        <v>105.25</v>
      </c>
    </row>
    <row r="49" spans="1:13" s="36" customFormat="1" ht="15" customHeight="1" x14ac:dyDescent="0.25">
      <c r="A49" s="24" t="s">
        <v>534</v>
      </c>
      <c r="B49" s="33" t="s">
        <v>375</v>
      </c>
      <c r="C49" s="34">
        <v>9520.59</v>
      </c>
      <c r="D49" s="35">
        <v>4012.54</v>
      </c>
      <c r="E49" s="35">
        <v>4012.54</v>
      </c>
      <c r="F49" s="35">
        <v>0</v>
      </c>
      <c r="G49" s="35">
        <v>174.01</v>
      </c>
      <c r="H49" s="35">
        <v>1.92</v>
      </c>
      <c r="I49" s="35">
        <v>141.80000000000001</v>
      </c>
      <c r="J49" s="35">
        <v>0</v>
      </c>
      <c r="K49" s="35">
        <v>858.62</v>
      </c>
      <c r="L49" s="35">
        <v>213.91</v>
      </c>
      <c r="M49" s="35">
        <v>105.25</v>
      </c>
    </row>
    <row r="50" spans="1:13" s="36" customFormat="1" ht="15" customHeight="1" x14ac:dyDescent="0.25">
      <c r="A50" s="24" t="s">
        <v>535</v>
      </c>
      <c r="B50" s="33" t="s">
        <v>375</v>
      </c>
      <c r="C50" s="34">
        <v>8657.01</v>
      </c>
      <c r="D50" s="35">
        <v>3929.1</v>
      </c>
      <c r="E50" s="35">
        <v>2357.46</v>
      </c>
      <c r="F50" s="35">
        <v>0</v>
      </c>
      <c r="G50" s="35">
        <v>174.01</v>
      </c>
      <c r="H50" s="35">
        <v>1.92</v>
      </c>
      <c r="I50" s="35">
        <v>141.80000000000001</v>
      </c>
      <c r="J50" s="35">
        <v>874.94</v>
      </c>
      <c r="K50" s="35">
        <v>858.62</v>
      </c>
      <c r="L50" s="35">
        <v>213.91</v>
      </c>
      <c r="M50" s="35">
        <v>105.25</v>
      </c>
    </row>
    <row r="51" spans="1:13" s="36" customFormat="1" ht="15" customHeight="1" x14ac:dyDescent="0.25">
      <c r="A51" s="24" t="s">
        <v>536</v>
      </c>
      <c r="B51" s="33" t="s">
        <v>375</v>
      </c>
      <c r="C51" s="34">
        <v>6364.7300000000005</v>
      </c>
      <c r="D51" s="35">
        <v>2434.61</v>
      </c>
      <c r="E51" s="35">
        <v>2434.61</v>
      </c>
      <c r="F51" s="35">
        <v>0</v>
      </c>
      <c r="G51" s="35">
        <v>174.01</v>
      </c>
      <c r="H51" s="35">
        <v>1.92</v>
      </c>
      <c r="I51" s="35">
        <v>141.80000000000001</v>
      </c>
      <c r="J51" s="35">
        <v>0</v>
      </c>
      <c r="K51" s="35">
        <v>858.62</v>
      </c>
      <c r="L51" s="35">
        <v>213.91</v>
      </c>
      <c r="M51" s="35">
        <v>105.25</v>
      </c>
    </row>
    <row r="52" spans="1:13" s="36" customFormat="1" ht="15" customHeight="1" x14ac:dyDescent="0.25">
      <c r="A52" s="24" t="s">
        <v>537</v>
      </c>
      <c r="B52" s="33" t="s">
        <v>375</v>
      </c>
      <c r="C52" s="34">
        <v>8496.4800000000014</v>
      </c>
      <c r="D52" s="35">
        <v>3828.77</v>
      </c>
      <c r="E52" s="35">
        <v>2297.2600000000002</v>
      </c>
      <c r="F52" s="35">
        <v>0</v>
      </c>
      <c r="G52" s="35">
        <v>174.01</v>
      </c>
      <c r="H52" s="35">
        <v>1.92</v>
      </c>
      <c r="I52" s="35">
        <v>141.80000000000001</v>
      </c>
      <c r="J52" s="35">
        <v>874.94</v>
      </c>
      <c r="K52" s="35">
        <v>858.62</v>
      </c>
      <c r="L52" s="35">
        <v>213.91</v>
      </c>
      <c r="M52" s="35">
        <v>105.25</v>
      </c>
    </row>
    <row r="53" spans="1:13" s="36" customFormat="1" ht="15" customHeight="1" x14ac:dyDescent="0.25">
      <c r="A53" s="24" t="s">
        <v>538</v>
      </c>
      <c r="B53" s="33" t="s">
        <v>375</v>
      </c>
      <c r="C53" s="34">
        <v>8437.61</v>
      </c>
      <c r="D53" s="35">
        <v>3471.05</v>
      </c>
      <c r="E53" s="35">
        <v>3471.05</v>
      </c>
      <c r="F53" s="35">
        <v>0</v>
      </c>
      <c r="G53" s="35">
        <v>174.01</v>
      </c>
      <c r="H53" s="35">
        <v>1.92</v>
      </c>
      <c r="I53" s="35">
        <v>141.80000000000001</v>
      </c>
      <c r="J53" s="35">
        <v>0</v>
      </c>
      <c r="K53" s="35">
        <v>858.62</v>
      </c>
      <c r="L53" s="35">
        <v>213.91</v>
      </c>
      <c r="M53" s="35">
        <v>105.25</v>
      </c>
    </row>
    <row r="54" spans="1:13" s="36" customFormat="1" ht="15" customHeight="1" x14ac:dyDescent="0.25">
      <c r="A54" s="24" t="s">
        <v>539</v>
      </c>
      <c r="B54" s="33" t="s">
        <v>375</v>
      </c>
      <c r="C54" s="34">
        <v>9075.7300000000014</v>
      </c>
      <c r="D54" s="35">
        <v>4213.8599999999997</v>
      </c>
      <c r="E54" s="35">
        <v>2528.31</v>
      </c>
      <c r="F54" s="35">
        <v>0</v>
      </c>
      <c r="G54" s="35">
        <v>174.01</v>
      </c>
      <c r="H54" s="35">
        <v>1.92</v>
      </c>
      <c r="I54" s="35">
        <v>141.80000000000001</v>
      </c>
      <c r="J54" s="35">
        <v>838.05</v>
      </c>
      <c r="K54" s="35">
        <v>858.62</v>
      </c>
      <c r="L54" s="35">
        <v>213.91</v>
      </c>
      <c r="M54" s="35">
        <v>105.25</v>
      </c>
    </row>
    <row r="55" spans="1:13" s="36" customFormat="1" ht="15" customHeight="1" x14ac:dyDescent="0.25">
      <c r="A55" s="24" t="s">
        <v>540</v>
      </c>
      <c r="B55" s="33" t="s">
        <v>375</v>
      </c>
      <c r="C55" s="34">
        <v>9122.35</v>
      </c>
      <c r="D55" s="35">
        <v>3813.42</v>
      </c>
      <c r="E55" s="35">
        <v>3813.42</v>
      </c>
      <c r="F55" s="35">
        <v>0</v>
      </c>
      <c r="G55" s="35">
        <v>174.01</v>
      </c>
      <c r="H55" s="35">
        <v>1.92</v>
      </c>
      <c r="I55" s="35">
        <v>141.80000000000001</v>
      </c>
      <c r="J55" s="35">
        <v>0</v>
      </c>
      <c r="K55" s="35">
        <v>858.62</v>
      </c>
      <c r="L55" s="35">
        <v>213.91</v>
      </c>
      <c r="M55" s="35">
        <v>105.25</v>
      </c>
    </row>
    <row r="56" spans="1:13" s="36" customFormat="1" ht="15" customHeight="1" x14ac:dyDescent="0.25">
      <c r="A56" s="24" t="s">
        <v>541</v>
      </c>
      <c r="B56" s="33" t="s">
        <v>375</v>
      </c>
      <c r="C56" s="34">
        <v>8689.8900000000012</v>
      </c>
      <c r="D56" s="35">
        <v>3949.65</v>
      </c>
      <c r="E56" s="35">
        <v>2369.79</v>
      </c>
      <c r="F56" s="35">
        <v>0</v>
      </c>
      <c r="G56" s="35">
        <v>174.01</v>
      </c>
      <c r="H56" s="35">
        <v>1.92</v>
      </c>
      <c r="I56" s="35">
        <v>141.80000000000001</v>
      </c>
      <c r="J56" s="35">
        <v>874.94</v>
      </c>
      <c r="K56" s="35">
        <v>858.62</v>
      </c>
      <c r="L56" s="35">
        <v>213.91</v>
      </c>
      <c r="M56" s="35">
        <v>105.25</v>
      </c>
    </row>
    <row r="57" spans="1:13" s="36" customFormat="1" ht="15" customHeight="1" x14ac:dyDescent="0.25">
      <c r="A57" s="24" t="s">
        <v>542</v>
      </c>
      <c r="B57" s="33" t="s">
        <v>375</v>
      </c>
      <c r="C57" s="34">
        <v>9379.17</v>
      </c>
      <c r="D57" s="35">
        <v>3941.83</v>
      </c>
      <c r="E57" s="35">
        <v>3941.83</v>
      </c>
      <c r="F57" s="35">
        <v>0</v>
      </c>
      <c r="G57" s="35">
        <v>174.01</v>
      </c>
      <c r="H57" s="35">
        <v>1.92</v>
      </c>
      <c r="I57" s="35">
        <v>141.80000000000001</v>
      </c>
      <c r="J57" s="35">
        <v>0</v>
      </c>
      <c r="K57" s="35">
        <v>858.62</v>
      </c>
      <c r="L57" s="35">
        <v>213.91</v>
      </c>
      <c r="M57" s="35">
        <v>105.25</v>
      </c>
    </row>
    <row r="58" spans="1:13" s="36" customFormat="1" ht="15" customHeight="1" x14ac:dyDescent="0.25">
      <c r="A58" s="24" t="s">
        <v>543</v>
      </c>
      <c r="B58" s="33" t="s">
        <v>375</v>
      </c>
      <c r="C58" s="34">
        <v>8121.4900000000007</v>
      </c>
      <c r="D58" s="35">
        <v>3594.4</v>
      </c>
      <c r="E58" s="35">
        <v>2156.64</v>
      </c>
      <c r="F58" s="35">
        <v>0</v>
      </c>
      <c r="G58" s="35">
        <v>174.01</v>
      </c>
      <c r="H58" s="35">
        <v>1.92</v>
      </c>
      <c r="I58" s="35">
        <v>141.80000000000001</v>
      </c>
      <c r="J58" s="35">
        <v>874.94</v>
      </c>
      <c r="K58" s="35">
        <v>858.62</v>
      </c>
      <c r="L58" s="35">
        <v>213.91</v>
      </c>
      <c r="M58" s="35">
        <v>105.25</v>
      </c>
    </row>
    <row r="59" spans="1:13" s="36" customFormat="1" ht="15" customHeight="1" x14ac:dyDescent="0.25">
      <c r="A59" s="24" t="s">
        <v>544</v>
      </c>
      <c r="B59" s="33" t="s">
        <v>375</v>
      </c>
      <c r="C59" s="34">
        <v>7739.2300000000005</v>
      </c>
      <c r="D59" s="35">
        <v>3121.86</v>
      </c>
      <c r="E59" s="35">
        <v>3121.86</v>
      </c>
      <c r="F59" s="35">
        <v>0</v>
      </c>
      <c r="G59" s="35">
        <v>174.01</v>
      </c>
      <c r="H59" s="35">
        <v>1.92</v>
      </c>
      <c r="I59" s="35">
        <v>141.80000000000001</v>
      </c>
      <c r="J59" s="35">
        <v>0</v>
      </c>
      <c r="K59" s="35">
        <v>858.62</v>
      </c>
      <c r="L59" s="35">
        <v>213.91</v>
      </c>
      <c r="M59" s="35">
        <v>105.25</v>
      </c>
    </row>
    <row r="60" spans="1:13" s="36" customFormat="1" ht="15" customHeight="1" x14ac:dyDescent="0.25">
      <c r="A60" s="24" t="s">
        <v>545</v>
      </c>
      <c r="B60" s="33" t="s">
        <v>375</v>
      </c>
      <c r="C60" s="34">
        <v>9911.8700000000008</v>
      </c>
      <c r="D60" s="35">
        <v>4713.3900000000003</v>
      </c>
      <c r="E60" s="35">
        <v>2828.03</v>
      </c>
      <c r="F60" s="35">
        <v>0</v>
      </c>
      <c r="G60" s="35">
        <v>174.01</v>
      </c>
      <c r="H60" s="35">
        <v>1.92</v>
      </c>
      <c r="I60" s="35">
        <v>141.80000000000001</v>
      </c>
      <c r="J60" s="35">
        <v>874.94</v>
      </c>
      <c r="K60" s="35">
        <v>858.62</v>
      </c>
      <c r="L60" s="35">
        <v>213.91</v>
      </c>
      <c r="M60" s="35">
        <v>105.25</v>
      </c>
    </row>
    <row r="61" spans="1:13" s="36" customFormat="1" ht="15" customHeight="1" x14ac:dyDescent="0.25">
      <c r="A61" s="24" t="s">
        <v>546</v>
      </c>
      <c r="B61" s="33" t="s">
        <v>375</v>
      </c>
      <c r="C61" s="34">
        <v>7572.4100000000008</v>
      </c>
      <c r="D61" s="35">
        <v>3251.23</v>
      </c>
      <c r="E61" s="35">
        <v>1950.73</v>
      </c>
      <c r="F61" s="35">
        <v>0</v>
      </c>
      <c r="G61" s="35">
        <v>174.01</v>
      </c>
      <c r="H61" s="35">
        <v>1.92</v>
      </c>
      <c r="I61" s="35">
        <v>141.80000000000001</v>
      </c>
      <c r="J61" s="35">
        <v>874.94</v>
      </c>
      <c r="K61" s="35">
        <v>858.62</v>
      </c>
      <c r="L61" s="35">
        <v>213.91</v>
      </c>
      <c r="M61" s="35">
        <v>105.25</v>
      </c>
    </row>
    <row r="62" spans="1:13" s="36" customFormat="1" ht="15" customHeight="1" x14ac:dyDescent="0.25">
      <c r="A62" s="24" t="s">
        <v>547</v>
      </c>
      <c r="B62" s="33" t="s">
        <v>375</v>
      </c>
      <c r="C62" s="34">
        <v>4816.0200000000004</v>
      </c>
      <c r="D62" s="35">
        <v>1868.75</v>
      </c>
      <c r="E62" s="35">
        <v>1121.25</v>
      </c>
      <c r="F62" s="35">
        <v>0</v>
      </c>
      <c r="G62" s="35">
        <v>174.01</v>
      </c>
      <c r="H62" s="35">
        <v>1.92</v>
      </c>
      <c r="I62" s="35">
        <v>141.80000000000001</v>
      </c>
      <c r="J62" s="35">
        <v>437.47</v>
      </c>
      <c r="K62" s="35">
        <v>858.62</v>
      </c>
      <c r="L62" s="35">
        <v>106.95</v>
      </c>
      <c r="M62" s="35">
        <v>105.25</v>
      </c>
    </row>
    <row r="63" spans="1:13" s="36" customFormat="1" ht="15" customHeight="1" x14ac:dyDescent="0.25">
      <c r="A63" s="24" t="s">
        <v>548</v>
      </c>
      <c r="B63" s="33" t="s">
        <v>375</v>
      </c>
      <c r="C63" s="34">
        <v>4458.7800000000007</v>
      </c>
      <c r="D63" s="35">
        <v>1645.48</v>
      </c>
      <c r="E63" s="35">
        <v>987.28</v>
      </c>
      <c r="F63" s="35">
        <v>0</v>
      </c>
      <c r="G63" s="35">
        <v>174.01</v>
      </c>
      <c r="H63" s="35">
        <v>1.92</v>
      </c>
      <c r="I63" s="35">
        <v>141.80000000000001</v>
      </c>
      <c r="J63" s="35">
        <v>437.47</v>
      </c>
      <c r="K63" s="35">
        <v>858.62</v>
      </c>
      <c r="L63" s="35">
        <v>106.95</v>
      </c>
      <c r="M63" s="35">
        <v>105.25</v>
      </c>
    </row>
    <row r="64" spans="1:13" s="36" customFormat="1" ht="15" customHeight="1" x14ac:dyDescent="0.25">
      <c r="A64" s="24" t="s">
        <v>549</v>
      </c>
      <c r="B64" s="33" t="s">
        <v>50</v>
      </c>
      <c r="C64" s="34">
        <v>36919.660000000011</v>
      </c>
      <c r="D64" s="35">
        <v>21593.26</v>
      </c>
      <c r="E64" s="35">
        <v>12955.95</v>
      </c>
      <c r="F64" s="35">
        <v>0</v>
      </c>
      <c r="G64" s="35">
        <v>174.01</v>
      </c>
      <c r="H64" s="35">
        <v>1.92</v>
      </c>
      <c r="I64" s="35">
        <v>141.80000000000001</v>
      </c>
      <c r="J64" s="35">
        <v>874.94</v>
      </c>
      <c r="K64" s="35">
        <v>858.62</v>
      </c>
      <c r="L64" s="35">
        <v>213.91</v>
      </c>
      <c r="M64" s="35">
        <v>105.25</v>
      </c>
    </row>
    <row r="65" spans="1:13" s="36" customFormat="1" ht="15" customHeight="1" x14ac:dyDescent="0.25">
      <c r="A65" s="24" t="s">
        <v>550</v>
      </c>
      <c r="B65" s="33" t="s">
        <v>375</v>
      </c>
      <c r="C65" s="34">
        <v>35900.05000000001</v>
      </c>
      <c r="D65" s="35">
        <v>20956</v>
      </c>
      <c r="E65" s="35">
        <v>12573.6</v>
      </c>
      <c r="F65" s="35">
        <v>0</v>
      </c>
      <c r="G65" s="35">
        <v>174.01</v>
      </c>
      <c r="H65" s="35">
        <v>1.92</v>
      </c>
      <c r="I65" s="35">
        <v>141.80000000000001</v>
      </c>
      <c r="J65" s="35">
        <v>874.94</v>
      </c>
      <c r="K65" s="35">
        <v>858.62</v>
      </c>
      <c r="L65" s="35">
        <v>213.91</v>
      </c>
      <c r="M65" s="35">
        <v>105.25</v>
      </c>
    </row>
    <row r="66" spans="1:13" s="36" customFormat="1" ht="15" customHeight="1" x14ac:dyDescent="0.25">
      <c r="A66" s="24" t="s">
        <v>551</v>
      </c>
      <c r="B66" s="33" t="s">
        <v>50</v>
      </c>
      <c r="C66" s="34">
        <v>8398.36</v>
      </c>
      <c r="D66" s="35">
        <v>4712.34</v>
      </c>
      <c r="E66" s="35">
        <v>2827.4</v>
      </c>
      <c r="F66" s="35">
        <v>0</v>
      </c>
      <c r="G66" s="35">
        <v>0</v>
      </c>
      <c r="H66" s="35">
        <v>0</v>
      </c>
      <c r="I66" s="35">
        <v>0</v>
      </c>
      <c r="J66" s="35">
        <v>0</v>
      </c>
      <c r="K66" s="35">
        <v>858.62</v>
      </c>
      <c r="L66" s="35">
        <v>0</v>
      </c>
      <c r="M66" s="35">
        <v>0</v>
      </c>
    </row>
    <row r="67" spans="1:13" s="36" customFormat="1" ht="15" customHeight="1" x14ac:dyDescent="0.25">
      <c r="A67" s="24" t="s">
        <v>552</v>
      </c>
      <c r="B67" s="33" t="s">
        <v>50</v>
      </c>
      <c r="C67" s="34">
        <v>8406.01</v>
      </c>
      <c r="D67" s="35">
        <v>4717.12</v>
      </c>
      <c r="E67" s="35">
        <v>2830.27</v>
      </c>
      <c r="F67" s="35">
        <v>0</v>
      </c>
      <c r="G67" s="35">
        <v>0</v>
      </c>
      <c r="H67" s="35">
        <v>0</v>
      </c>
      <c r="I67" s="35">
        <v>0</v>
      </c>
      <c r="J67" s="35">
        <v>0</v>
      </c>
      <c r="K67" s="35">
        <v>858.62</v>
      </c>
      <c r="L67" s="35">
        <v>0</v>
      </c>
      <c r="M67" s="35">
        <v>0</v>
      </c>
    </row>
    <row r="68" spans="1:13" s="36" customFormat="1" ht="15" customHeight="1" x14ac:dyDescent="0.25">
      <c r="A68" s="24" t="s">
        <v>553</v>
      </c>
      <c r="B68" s="33" t="s">
        <v>50</v>
      </c>
      <c r="C68" s="34">
        <v>50805.21</v>
      </c>
      <c r="D68" s="35">
        <v>31216.62</v>
      </c>
      <c r="E68" s="35">
        <v>18729.97</v>
      </c>
      <c r="F68" s="35">
        <v>0</v>
      </c>
      <c r="G68" s="35">
        <v>0</v>
      </c>
      <c r="H68" s="35">
        <v>0</v>
      </c>
      <c r="I68" s="35">
        <v>0</v>
      </c>
      <c r="J68" s="35">
        <v>0</v>
      </c>
      <c r="K68" s="35">
        <v>858.62</v>
      </c>
      <c r="L68" s="35">
        <v>0</v>
      </c>
      <c r="M68" s="35">
        <v>0</v>
      </c>
    </row>
    <row r="69" spans="1:13" s="36" customFormat="1" ht="15" customHeight="1" x14ac:dyDescent="0.25">
      <c r="A69" s="24" t="s">
        <v>520</v>
      </c>
      <c r="B69" s="33" t="s">
        <v>375</v>
      </c>
      <c r="C69" s="34">
        <v>1915.78</v>
      </c>
      <c r="D69" s="35">
        <v>570.02</v>
      </c>
      <c r="E69" s="35">
        <v>342.01</v>
      </c>
      <c r="F69" s="35">
        <v>0</v>
      </c>
      <c r="G69" s="35">
        <v>4.82</v>
      </c>
      <c r="H69" s="35">
        <v>1.92</v>
      </c>
      <c r="I69" s="35">
        <v>3.93</v>
      </c>
      <c r="J69" s="35">
        <v>23.27</v>
      </c>
      <c r="K69" s="35">
        <v>858.62</v>
      </c>
      <c r="L69" s="35">
        <v>5.94</v>
      </c>
      <c r="M69" s="35">
        <v>105.25</v>
      </c>
    </row>
    <row r="70" spans="1:13" s="36" customFormat="1" ht="14.1" customHeight="1" x14ac:dyDescent="0.25">
      <c r="A70" s="24" t="s">
        <v>554</v>
      </c>
      <c r="B70" s="33" t="s">
        <v>375</v>
      </c>
      <c r="C70" s="34">
        <v>1924.6299999999999</v>
      </c>
      <c r="D70" s="35">
        <v>575.54999999999995</v>
      </c>
      <c r="E70" s="35">
        <v>345.33</v>
      </c>
      <c r="F70" s="35">
        <v>0</v>
      </c>
      <c r="G70" s="35">
        <v>4.82</v>
      </c>
      <c r="H70" s="35">
        <v>1.92</v>
      </c>
      <c r="I70" s="35">
        <v>3.93</v>
      </c>
      <c r="J70" s="35">
        <v>23.27</v>
      </c>
      <c r="K70" s="35">
        <v>858.62</v>
      </c>
      <c r="L70" s="35">
        <v>5.94</v>
      </c>
      <c r="M70" s="35">
        <v>105.25</v>
      </c>
    </row>
    <row r="71" spans="1:13" s="11" customFormat="1" x14ac:dyDescent="0.2">
      <c r="A71" s="37"/>
      <c r="B71" s="37"/>
      <c r="C71" s="38"/>
      <c r="D71" s="39"/>
      <c r="E71" s="39"/>
      <c r="F71" s="39"/>
      <c r="G71" s="39"/>
      <c r="H71" s="39"/>
      <c r="I71" s="39"/>
      <c r="J71" s="39"/>
      <c r="K71" s="39"/>
      <c r="L71" s="39"/>
      <c r="M71" s="39"/>
    </row>
    <row r="72" spans="1:13" s="11" customFormat="1" x14ac:dyDescent="0.2">
      <c r="A72" s="40"/>
      <c r="B72" s="40"/>
      <c r="C72" s="38"/>
      <c r="D72" s="39"/>
      <c r="E72" s="39"/>
      <c r="F72" s="39"/>
      <c r="G72" s="39"/>
      <c r="H72" s="39"/>
      <c r="I72" s="39"/>
      <c r="J72" s="39"/>
      <c r="K72" s="39"/>
      <c r="L72" s="41"/>
      <c r="M72" s="41"/>
    </row>
    <row r="73" spans="1:13" s="11" customFormat="1" x14ac:dyDescent="0.2">
      <c r="A73" s="40"/>
      <c r="B73" s="40"/>
      <c r="C73" s="42"/>
      <c r="D73" s="39"/>
      <c r="E73" s="39"/>
      <c r="F73" s="39"/>
      <c r="G73" s="39"/>
      <c r="H73" s="39"/>
      <c r="I73" s="39"/>
      <c r="J73" s="39"/>
      <c r="K73" s="39"/>
      <c r="L73" s="41"/>
      <c r="M73" s="41"/>
    </row>
    <row r="74" spans="1:13" s="11" customFormat="1" x14ac:dyDescent="0.2">
      <c r="A74" s="43"/>
      <c r="B74" s="43"/>
      <c r="C74" s="39"/>
      <c r="D74" s="39"/>
      <c r="E74" s="39"/>
      <c r="F74" s="39"/>
      <c r="G74" s="44"/>
      <c r="H74" s="44"/>
      <c r="I74" s="44"/>
      <c r="J74" s="39"/>
      <c r="K74" s="39"/>
      <c r="L74" s="39"/>
      <c r="M74" s="39"/>
    </row>
    <row r="75" spans="1:13" s="11" customFormat="1" x14ac:dyDescent="0.2">
      <c r="A75" s="44"/>
      <c r="B75" s="44"/>
      <c r="C75" s="81" t="s">
        <v>555</v>
      </c>
      <c r="D75" s="81"/>
      <c r="E75" s="81"/>
      <c r="F75" s="81"/>
      <c r="G75" s="44"/>
      <c r="H75" s="44"/>
      <c r="I75" s="44"/>
      <c r="J75" s="81" t="s">
        <v>556</v>
      </c>
      <c r="K75" s="81"/>
      <c r="L75" s="81"/>
      <c r="M75" s="81"/>
    </row>
    <row r="76" spans="1:13" s="11" customFormat="1" x14ac:dyDescent="0.2">
      <c r="A76" s="44"/>
      <c r="B76" s="44"/>
      <c r="C76" s="82" t="s">
        <v>557</v>
      </c>
      <c r="D76" s="82"/>
      <c r="E76" s="82"/>
      <c r="F76" s="82"/>
      <c r="G76" s="44"/>
      <c r="H76" s="44"/>
      <c r="I76" s="44"/>
      <c r="J76" s="82" t="s">
        <v>558</v>
      </c>
      <c r="K76" s="82"/>
      <c r="L76" s="82"/>
      <c r="M76" s="82"/>
    </row>
    <row r="77" spans="1:13" s="36" customFormat="1" ht="15" customHeight="1" x14ac:dyDescent="0.25">
      <c r="A77" s="45"/>
      <c r="B77" s="45"/>
      <c r="C77" s="46"/>
      <c r="D77" s="47"/>
      <c r="E77" s="46"/>
      <c r="F77" s="46"/>
      <c r="G77" s="46"/>
      <c r="H77" s="46"/>
      <c r="I77" s="46"/>
      <c r="J77" s="46"/>
      <c r="K77" s="48"/>
      <c r="L77" s="46"/>
      <c r="M77" s="46"/>
    </row>
    <row r="78" spans="1:13" s="36" customFormat="1" ht="15" customHeight="1" x14ac:dyDescent="0.25">
      <c r="A78" s="45"/>
      <c r="B78" s="45"/>
      <c r="C78" s="46"/>
      <c r="D78" s="47"/>
      <c r="E78" s="46"/>
      <c r="F78" s="46"/>
      <c r="G78" s="46"/>
      <c r="H78" s="46"/>
      <c r="I78" s="46"/>
      <c r="J78" s="46"/>
      <c r="K78" s="48"/>
      <c r="L78" s="46"/>
      <c r="M78" s="46"/>
    </row>
    <row r="79" spans="1:13" s="36" customFormat="1" ht="15" customHeight="1" x14ac:dyDescent="0.25">
      <c r="A79" s="45"/>
      <c r="B79" s="45"/>
      <c r="C79" s="46"/>
      <c r="D79" s="47"/>
      <c r="E79" s="46"/>
      <c r="F79" s="46"/>
      <c r="G79" s="46"/>
      <c r="H79" s="46"/>
      <c r="I79" s="46"/>
      <c r="J79" s="46"/>
      <c r="K79" s="48"/>
      <c r="L79" s="46"/>
      <c r="M79" s="46"/>
    </row>
    <row r="80" spans="1:13" s="36" customFormat="1" ht="15" customHeight="1" x14ac:dyDescent="0.25">
      <c r="A80" s="45"/>
      <c r="B80" s="45"/>
      <c r="C80" s="46"/>
      <c r="D80" s="47"/>
      <c r="E80" s="46"/>
      <c r="F80" s="46"/>
      <c r="G80" s="46"/>
      <c r="H80" s="46"/>
      <c r="I80" s="46"/>
      <c r="J80" s="46"/>
      <c r="K80" s="48"/>
      <c r="L80" s="46"/>
      <c r="M80" s="46"/>
    </row>
    <row r="81" spans="1:14" ht="15" customHeight="1" x14ac:dyDescent="0.25">
      <c r="A81" s="45"/>
      <c r="B81" s="45"/>
      <c r="C81" s="46"/>
      <c r="K81" s="48"/>
      <c r="N81" s="36"/>
    </row>
    <row r="82" spans="1:14" ht="15" customHeight="1" x14ac:dyDescent="0.25">
      <c r="A82" s="45"/>
      <c r="B82" s="45"/>
      <c r="C82" s="46"/>
      <c r="K82" s="48"/>
      <c r="N82" s="36"/>
    </row>
    <row r="83" spans="1:14" ht="15" customHeight="1" x14ac:dyDescent="0.25">
      <c r="A83" s="45"/>
      <c r="B83" s="45"/>
      <c r="C83" s="46"/>
      <c r="K83" s="48"/>
      <c r="N83" s="36"/>
    </row>
    <row r="84" spans="1:14" ht="15" customHeight="1" x14ac:dyDescent="0.25">
      <c r="A84" s="45"/>
      <c r="B84" s="45"/>
      <c r="C84" s="46"/>
      <c r="K84" s="48"/>
      <c r="N84" s="36"/>
    </row>
    <row r="85" spans="1:14" ht="15" customHeight="1" x14ac:dyDescent="0.25">
      <c r="A85" s="45"/>
      <c r="B85" s="45"/>
      <c r="C85" s="46"/>
      <c r="K85" s="48"/>
      <c r="N85" s="36"/>
    </row>
  </sheetData>
  <mergeCells count="6">
    <mergeCell ref="A5:M6"/>
    <mergeCell ref="A7:M8"/>
    <mergeCell ref="C75:F75"/>
    <mergeCell ref="J75:M75"/>
    <mergeCell ref="C76:F76"/>
    <mergeCell ref="J76:M76"/>
  </mergeCells>
  <printOptions horizontalCentered="1"/>
  <pageMargins left="0.35433070866141736" right="0.35433070866141736" top="0.51181102362204722" bottom="0.51181102362204722" header="0" footer="0"/>
  <pageSetup scale="63" fitToHeight="0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63"/>
  <sheetViews>
    <sheetView zoomScale="110" zoomScaleNormal="110" zoomScalePageLayoutView="110" workbookViewId="0">
      <selection activeCell="J62" sqref="J62:M63"/>
    </sheetView>
  </sheetViews>
  <sheetFormatPr baseColWidth="10" defaultColWidth="10.875" defaultRowHeight="12.75" x14ac:dyDescent="0.2"/>
  <cols>
    <col min="1" max="1" width="33.5" style="11" customWidth="1"/>
    <col min="2" max="13" width="11.625" style="11" customWidth="1"/>
    <col min="14" max="16384" width="10.875" style="11"/>
  </cols>
  <sheetData>
    <row r="1" spans="1:13" ht="12" customHeight="1" x14ac:dyDescent="0.2">
      <c r="A1" s="9"/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</row>
    <row r="2" spans="1:13" x14ac:dyDescent="0.2">
      <c r="A2" s="9"/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</row>
    <row r="3" spans="1:13" x14ac:dyDescent="0.2">
      <c r="A3" s="9"/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</row>
    <row r="4" spans="1:13" x14ac:dyDescent="0.2">
      <c r="A4" s="9"/>
      <c r="B4" s="9"/>
      <c r="C4" s="9"/>
      <c r="D4" s="10"/>
      <c r="E4" s="10"/>
      <c r="F4" s="10"/>
      <c r="G4" s="10"/>
      <c r="H4" s="10"/>
      <c r="I4" s="10"/>
      <c r="J4" s="10"/>
      <c r="K4" s="10"/>
      <c r="L4" s="10"/>
      <c r="M4" s="10"/>
    </row>
    <row r="5" spans="1:13" x14ac:dyDescent="0.2">
      <c r="A5" s="101" t="s">
        <v>485</v>
      </c>
      <c r="B5" s="102"/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103"/>
    </row>
    <row r="6" spans="1:13" x14ac:dyDescent="0.2">
      <c r="A6" s="104"/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6"/>
    </row>
    <row r="7" spans="1:13" x14ac:dyDescent="0.2">
      <c r="A7" s="104" t="s">
        <v>559</v>
      </c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6"/>
    </row>
    <row r="8" spans="1:13" x14ac:dyDescent="0.2">
      <c r="A8" s="107"/>
      <c r="B8" s="108"/>
      <c r="C8" s="108"/>
      <c r="D8" s="108"/>
      <c r="E8" s="108"/>
      <c r="F8" s="108"/>
      <c r="G8" s="108"/>
      <c r="H8" s="108"/>
      <c r="I8" s="108"/>
      <c r="J8" s="108"/>
      <c r="K8" s="108"/>
      <c r="L8" s="108"/>
      <c r="M8" s="109"/>
    </row>
    <row r="9" spans="1:13" ht="33.75" x14ac:dyDescent="0.2">
      <c r="A9" s="52" t="s">
        <v>30</v>
      </c>
      <c r="B9" s="53" t="s">
        <v>487</v>
      </c>
      <c r="C9" s="53" t="s">
        <v>479</v>
      </c>
      <c r="D9" s="54" t="s">
        <v>37</v>
      </c>
      <c r="E9" s="54" t="s">
        <v>488</v>
      </c>
      <c r="F9" s="54" t="s">
        <v>560</v>
      </c>
      <c r="G9" s="54" t="s">
        <v>561</v>
      </c>
      <c r="H9" s="54" t="s">
        <v>562</v>
      </c>
      <c r="I9" s="54" t="s">
        <v>563</v>
      </c>
      <c r="J9" s="54" t="s">
        <v>40</v>
      </c>
      <c r="K9" s="54" t="s">
        <v>564</v>
      </c>
      <c r="L9" s="54" t="s">
        <v>565</v>
      </c>
      <c r="M9" s="54" t="s">
        <v>566</v>
      </c>
    </row>
    <row r="10" spans="1:13" ht="15" customHeight="1" x14ac:dyDescent="0.2">
      <c r="A10" s="55" t="s">
        <v>567</v>
      </c>
      <c r="B10" s="56" t="s">
        <v>375</v>
      </c>
      <c r="C10" s="57">
        <v>21699.379999999997</v>
      </c>
      <c r="D10" s="58">
        <v>8478.59</v>
      </c>
      <c r="E10" s="58">
        <v>5087.1499999999996</v>
      </c>
      <c r="F10" s="58">
        <v>0</v>
      </c>
      <c r="G10" s="58">
        <v>228.53</v>
      </c>
      <c r="H10" s="58">
        <v>302.38</v>
      </c>
      <c r="I10" s="58">
        <v>1938.66</v>
      </c>
      <c r="J10" s="58">
        <v>67.83</v>
      </c>
      <c r="K10" s="58">
        <v>563.82000000000005</v>
      </c>
      <c r="L10" s="58">
        <v>691.62</v>
      </c>
      <c r="M10" s="58">
        <v>4340.8</v>
      </c>
    </row>
    <row r="11" spans="1:13" ht="15" customHeight="1" x14ac:dyDescent="0.2">
      <c r="A11" s="55" t="s">
        <v>568</v>
      </c>
      <c r="B11" s="56" t="s">
        <v>375</v>
      </c>
      <c r="C11" s="57">
        <v>16966.32</v>
      </c>
      <c r="D11" s="58">
        <v>6573.67</v>
      </c>
      <c r="E11" s="58">
        <v>3944.2</v>
      </c>
      <c r="F11" s="58">
        <v>0</v>
      </c>
      <c r="G11" s="58">
        <v>207.95</v>
      </c>
      <c r="H11" s="58">
        <v>247.06</v>
      </c>
      <c r="I11" s="58">
        <v>1938.66</v>
      </c>
      <c r="J11" s="58">
        <v>62.69</v>
      </c>
      <c r="K11" s="58">
        <v>437.15</v>
      </c>
      <c r="L11" s="58">
        <v>507.16</v>
      </c>
      <c r="M11" s="58">
        <v>3047.78</v>
      </c>
    </row>
    <row r="12" spans="1:13" ht="15" customHeight="1" x14ac:dyDescent="0.2">
      <c r="A12" s="55" t="s">
        <v>569</v>
      </c>
      <c r="B12" s="56" t="s">
        <v>375</v>
      </c>
      <c r="C12" s="57">
        <v>21089.310000000005</v>
      </c>
      <c r="D12" s="58">
        <v>6820.63</v>
      </c>
      <c r="E12" s="58">
        <v>6820.63</v>
      </c>
      <c r="F12" s="58">
        <v>0</v>
      </c>
      <c r="G12" s="58">
        <v>229.03</v>
      </c>
      <c r="H12" s="58">
        <v>303.72000000000003</v>
      </c>
      <c r="I12" s="58">
        <v>0</v>
      </c>
      <c r="J12" s="58">
        <v>67.95</v>
      </c>
      <c r="K12" s="58">
        <v>2155.14</v>
      </c>
      <c r="L12" s="58">
        <v>632.80999999999995</v>
      </c>
      <c r="M12" s="58">
        <v>4059.4</v>
      </c>
    </row>
    <row r="13" spans="1:13" ht="15" customHeight="1" x14ac:dyDescent="0.2">
      <c r="A13" s="55" t="s">
        <v>570</v>
      </c>
      <c r="B13" s="56" t="s">
        <v>375</v>
      </c>
      <c r="C13" s="57">
        <v>10872.62</v>
      </c>
      <c r="D13" s="58">
        <v>4846.59</v>
      </c>
      <c r="E13" s="58">
        <v>2907.95</v>
      </c>
      <c r="F13" s="58">
        <v>0</v>
      </c>
      <c r="G13" s="58">
        <v>189.28</v>
      </c>
      <c r="H13" s="58">
        <v>196.85999999999999</v>
      </c>
      <c r="I13" s="58">
        <v>1938.66</v>
      </c>
      <c r="J13" s="58">
        <v>58.01</v>
      </c>
      <c r="K13" s="58">
        <v>322.29000000000002</v>
      </c>
      <c r="L13" s="58">
        <v>412.98</v>
      </c>
      <c r="M13" s="58">
        <v>0</v>
      </c>
    </row>
    <row r="14" spans="1:13" ht="15" customHeight="1" x14ac:dyDescent="0.2">
      <c r="A14" s="55" t="s">
        <v>571</v>
      </c>
      <c r="B14" s="56" t="s">
        <v>375</v>
      </c>
      <c r="C14" s="57">
        <v>12642.14</v>
      </c>
      <c r="D14" s="58">
        <v>5040.7</v>
      </c>
      <c r="E14" s="58">
        <v>5040.7</v>
      </c>
      <c r="F14" s="58">
        <v>0</v>
      </c>
      <c r="G14" s="58">
        <v>202.07</v>
      </c>
      <c r="H14" s="58">
        <v>231.25</v>
      </c>
      <c r="I14" s="58">
        <v>0</v>
      </c>
      <c r="J14" s="58">
        <v>61.22</v>
      </c>
      <c r="K14" s="58">
        <v>1572.28</v>
      </c>
      <c r="L14" s="58">
        <v>493.92</v>
      </c>
      <c r="M14" s="58">
        <v>0</v>
      </c>
    </row>
    <row r="15" spans="1:13" ht="15" customHeight="1" x14ac:dyDescent="0.2">
      <c r="A15" s="55" t="s">
        <v>572</v>
      </c>
      <c r="B15" s="56" t="s">
        <v>375</v>
      </c>
      <c r="C15" s="57">
        <v>11656.960000000001</v>
      </c>
      <c r="D15" s="58">
        <v>4792.59</v>
      </c>
      <c r="E15" s="58">
        <v>2875.55</v>
      </c>
      <c r="F15" s="58">
        <v>596.48</v>
      </c>
      <c r="G15" s="58">
        <v>187.22</v>
      </c>
      <c r="H15" s="58">
        <v>310.27</v>
      </c>
      <c r="I15" s="58">
        <v>1938.66</v>
      </c>
      <c r="J15" s="58">
        <v>170.61</v>
      </c>
      <c r="K15" s="58">
        <v>318.7</v>
      </c>
      <c r="L15" s="58">
        <v>466.88</v>
      </c>
      <c r="M15" s="58">
        <v>0</v>
      </c>
    </row>
    <row r="16" spans="1:13" ht="15" customHeight="1" x14ac:dyDescent="0.2">
      <c r="A16" s="55" t="s">
        <v>573</v>
      </c>
      <c r="B16" s="56" t="s">
        <v>375</v>
      </c>
      <c r="C16" s="57">
        <v>13354.04</v>
      </c>
      <c r="D16" s="58">
        <v>4859.13</v>
      </c>
      <c r="E16" s="58">
        <v>4859.13</v>
      </c>
      <c r="F16" s="58">
        <v>742.96</v>
      </c>
      <c r="G16" s="58">
        <v>200.66</v>
      </c>
      <c r="H16" s="58">
        <v>375.41999999999996</v>
      </c>
      <c r="I16" s="58">
        <v>0</v>
      </c>
      <c r="J16" s="58">
        <v>204.21</v>
      </c>
      <c r="K16" s="58">
        <v>1535.35</v>
      </c>
      <c r="L16" s="58">
        <v>577.18000000000006</v>
      </c>
      <c r="M16" s="58">
        <v>0</v>
      </c>
    </row>
    <row r="17" spans="1:13" ht="15" customHeight="1" x14ac:dyDescent="0.2">
      <c r="A17" s="55" t="s">
        <v>574</v>
      </c>
      <c r="B17" s="56" t="s">
        <v>375</v>
      </c>
      <c r="C17" s="57">
        <v>16240.04</v>
      </c>
      <c r="D17" s="58">
        <v>4823.3</v>
      </c>
      <c r="E17" s="58">
        <v>4823.3</v>
      </c>
      <c r="F17" s="58">
        <v>0</v>
      </c>
      <c r="G17" s="58">
        <v>202.07</v>
      </c>
      <c r="H17" s="58">
        <v>231.25</v>
      </c>
      <c r="I17" s="58">
        <v>0</v>
      </c>
      <c r="J17" s="58">
        <v>61.22</v>
      </c>
      <c r="K17" s="58">
        <v>1524.02</v>
      </c>
      <c r="L17" s="58">
        <v>580.34</v>
      </c>
      <c r="M17" s="58">
        <v>3994.54</v>
      </c>
    </row>
    <row r="18" spans="1:13" ht="15" customHeight="1" x14ac:dyDescent="0.2">
      <c r="A18" s="55" t="s">
        <v>575</v>
      </c>
      <c r="B18" s="56" t="s">
        <v>375</v>
      </c>
      <c r="C18" s="57">
        <v>16240.09</v>
      </c>
      <c r="D18" s="58">
        <v>4823.34</v>
      </c>
      <c r="E18" s="58">
        <v>4823.34</v>
      </c>
      <c r="F18" s="58">
        <v>0</v>
      </c>
      <c r="G18" s="58">
        <v>202.06</v>
      </c>
      <c r="H18" s="58">
        <v>231.23</v>
      </c>
      <c r="I18" s="58">
        <v>0</v>
      </c>
      <c r="J18" s="58">
        <v>61.21</v>
      </c>
      <c r="K18" s="58">
        <v>1524.03</v>
      </c>
      <c r="L18" s="58">
        <v>580.34</v>
      </c>
      <c r="M18" s="58">
        <v>3994.54</v>
      </c>
    </row>
    <row r="19" spans="1:13" ht="15" customHeight="1" x14ac:dyDescent="0.2">
      <c r="A19" s="55" t="s">
        <v>576</v>
      </c>
      <c r="B19" s="56" t="s">
        <v>375</v>
      </c>
      <c r="C19" s="57">
        <v>21089.53</v>
      </c>
      <c r="D19" s="58">
        <v>6820.69</v>
      </c>
      <c r="E19" s="58">
        <v>6820.69</v>
      </c>
      <c r="F19" s="58">
        <v>0</v>
      </c>
      <c r="G19" s="58">
        <v>229.04</v>
      </c>
      <c r="H19" s="58">
        <v>303.75</v>
      </c>
      <c r="I19" s="58">
        <v>0</v>
      </c>
      <c r="J19" s="58">
        <v>67.959999999999994</v>
      </c>
      <c r="K19" s="58">
        <v>2155.15</v>
      </c>
      <c r="L19" s="58">
        <v>632.81999999999994</v>
      </c>
      <c r="M19" s="58">
        <v>4059.43</v>
      </c>
    </row>
    <row r="20" spans="1:13" ht="15" customHeight="1" x14ac:dyDescent="0.2">
      <c r="A20" s="55" t="s">
        <v>577</v>
      </c>
      <c r="B20" s="56" t="s">
        <v>375</v>
      </c>
      <c r="C20" s="57">
        <v>21699.379999999997</v>
      </c>
      <c r="D20" s="58">
        <v>8478.59</v>
      </c>
      <c r="E20" s="58">
        <v>5087.1499999999996</v>
      </c>
      <c r="F20" s="58">
        <v>0</v>
      </c>
      <c r="G20" s="58">
        <v>228.53</v>
      </c>
      <c r="H20" s="58">
        <v>302.38</v>
      </c>
      <c r="I20" s="58">
        <v>1938.66</v>
      </c>
      <c r="J20" s="58">
        <v>67.83</v>
      </c>
      <c r="K20" s="58">
        <v>563.82000000000005</v>
      </c>
      <c r="L20" s="58">
        <v>691.62</v>
      </c>
      <c r="M20" s="58">
        <v>4340.8</v>
      </c>
    </row>
    <row r="21" spans="1:13" ht="15" customHeight="1" x14ac:dyDescent="0.2">
      <c r="A21" s="55" t="s">
        <v>578</v>
      </c>
      <c r="B21" s="56" t="s">
        <v>375</v>
      </c>
      <c r="C21" s="57">
        <v>12343.8</v>
      </c>
      <c r="D21" s="58">
        <v>5203.95</v>
      </c>
      <c r="E21" s="58">
        <v>3122.37</v>
      </c>
      <c r="F21" s="58">
        <v>0</v>
      </c>
      <c r="G21" s="58">
        <v>193.14</v>
      </c>
      <c r="H21" s="58">
        <v>207.22</v>
      </c>
      <c r="I21" s="58">
        <v>2791.66</v>
      </c>
      <c r="J21" s="58">
        <v>58.97</v>
      </c>
      <c r="K21" s="58">
        <v>346.04</v>
      </c>
      <c r="L21" s="58">
        <v>420.45000000000005</v>
      </c>
      <c r="M21" s="58">
        <v>0</v>
      </c>
    </row>
    <row r="22" spans="1:13" ht="15" customHeight="1" x14ac:dyDescent="0.2">
      <c r="A22" s="55" t="s">
        <v>579</v>
      </c>
      <c r="B22" s="56" t="s">
        <v>375</v>
      </c>
      <c r="C22" s="57">
        <v>13014.919999999998</v>
      </c>
      <c r="D22" s="58">
        <v>5180.66</v>
      </c>
      <c r="E22" s="58">
        <v>5180.66</v>
      </c>
      <c r="F22" s="58">
        <v>0</v>
      </c>
      <c r="G22" s="58">
        <v>206.88</v>
      </c>
      <c r="H22" s="58">
        <v>244.14999999999998</v>
      </c>
      <c r="I22" s="58">
        <v>0</v>
      </c>
      <c r="J22" s="58">
        <v>62.41</v>
      </c>
      <c r="K22" s="58">
        <v>1636.91</v>
      </c>
      <c r="L22" s="58">
        <v>503.25</v>
      </c>
      <c r="M22" s="58">
        <v>0</v>
      </c>
    </row>
    <row r="23" spans="1:13" ht="15" customHeight="1" x14ac:dyDescent="0.2">
      <c r="A23" s="55" t="s">
        <v>580</v>
      </c>
      <c r="B23" s="56" t="s">
        <v>375</v>
      </c>
      <c r="C23" s="57">
        <v>13102.800000000001</v>
      </c>
      <c r="D23" s="58">
        <v>4625.76</v>
      </c>
      <c r="E23" s="58">
        <v>2775.45</v>
      </c>
      <c r="F23" s="58">
        <v>0</v>
      </c>
      <c r="G23" s="58">
        <v>186.9</v>
      </c>
      <c r="H23" s="58">
        <v>190.49</v>
      </c>
      <c r="I23" s="58">
        <v>1938.66</v>
      </c>
      <c r="J23" s="58">
        <v>57.42</v>
      </c>
      <c r="K23" s="58">
        <v>307.60000000000002</v>
      </c>
      <c r="L23" s="58">
        <v>323.34000000000003</v>
      </c>
      <c r="M23" s="58">
        <v>2697.18</v>
      </c>
    </row>
    <row r="24" spans="1:13" ht="15" customHeight="1" x14ac:dyDescent="0.2">
      <c r="A24" s="55" t="s">
        <v>581</v>
      </c>
      <c r="B24" s="56" t="s">
        <v>375</v>
      </c>
      <c r="C24" s="57">
        <v>16169.519999999999</v>
      </c>
      <c r="D24" s="58">
        <v>6311.53</v>
      </c>
      <c r="E24" s="58">
        <v>3786.91</v>
      </c>
      <c r="F24" s="58">
        <v>0</v>
      </c>
      <c r="G24" s="58">
        <v>186.9</v>
      </c>
      <c r="H24" s="58">
        <v>190.49</v>
      </c>
      <c r="I24" s="58">
        <v>1938.66</v>
      </c>
      <c r="J24" s="58">
        <v>57.42</v>
      </c>
      <c r="K24" s="58">
        <v>326.51</v>
      </c>
      <c r="L24" s="58">
        <v>323.33000000000004</v>
      </c>
      <c r="M24" s="58">
        <v>3047.77</v>
      </c>
    </row>
    <row r="25" spans="1:13" ht="15" customHeight="1" x14ac:dyDescent="0.2">
      <c r="A25" s="55" t="s">
        <v>582</v>
      </c>
      <c r="B25" s="56" t="s">
        <v>375</v>
      </c>
      <c r="C25" s="57">
        <v>19575.080000000002</v>
      </c>
      <c r="D25" s="58">
        <v>8856.59</v>
      </c>
      <c r="E25" s="58">
        <v>5313.95</v>
      </c>
      <c r="F25" s="58">
        <v>0</v>
      </c>
      <c r="G25" s="58">
        <v>232.61</v>
      </c>
      <c r="H25" s="58">
        <v>313.36</v>
      </c>
      <c r="I25" s="58">
        <v>1938.66</v>
      </c>
      <c r="J25" s="58">
        <v>68.86</v>
      </c>
      <c r="K25" s="58">
        <v>588.96</v>
      </c>
      <c r="L25" s="58">
        <v>696.28</v>
      </c>
      <c r="M25" s="58">
        <v>1565.81</v>
      </c>
    </row>
    <row r="26" spans="1:13" ht="15" customHeight="1" x14ac:dyDescent="0.2">
      <c r="A26" s="55" t="s">
        <v>583</v>
      </c>
      <c r="B26" s="56" t="s">
        <v>375</v>
      </c>
      <c r="C26" s="57">
        <v>10872.66</v>
      </c>
      <c r="D26" s="58">
        <v>4846.59</v>
      </c>
      <c r="E26" s="58">
        <v>2907.95</v>
      </c>
      <c r="F26" s="58">
        <v>0</v>
      </c>
      <c r="G26" s="58">
        <v>189.28</v>
      </c>
      <c r="H26" s="58">
        <v>196.88</v>
      </c>
      <c r="I26" s="58">
        <v>1938.66</v>
      </c>
      <c r="J26" s="58">
        <v>58.01</v>
      </c>
      <c r="K26" s="58">
        <v>322.31</v>
      </c>
      <c r="L26" s="58">
        <v>412.98</v>
      </c>
      <c r="M26" s="58">
        <v>0</v>
      </c>
    </row>
    <row r="27" spans="1:13" ht="15" customHeight="1" x14ac:dyDescent="0.2">
      <c r="A27" s="55" t="s">
        <v>584</v>
      </c>
      <c r="B27" s="56" t="s">
        <v>375</v>
      </c>
      <c r="C27" s="57">
        <v>12642.099999999999</v>
      </c>
      <c r="D27" s="58">
        <v>5040.7</v>
      </c>
      <c r="E27" s="58">
        <v>5040.7</v>
      </c>
      <c r="F27" s="58">
        <v>0</v>
      </c>
      <c r="G27" s="58">
        <v>202.06</v>
      </c>
      <c r="H27" s="58">
        <v>231.23999999999998</v>
      </c>
      <c r="I27" s="58">
        <v>0</v>
      </c>
      <c r="J27" s="58">
        <v>61.21</v>
      </c>
      <c r="K27" s="58">
        <v>1572.27</v>
      </c>
      <c r="L27" s="58">
        <v>493.92</v>
      </c>
      <c r="M27" s="58">
        <v>0</v>
      </c>
    </row>
    <row r="28" spans="1:13" ht="15" customHeight="1" x14ac:dyDescent="0.2">
      <c r="A28" s="55" t="s">
        <v>585</v>
      </c>
      <c r="B28" s="56" t="s">
        <v>375</v>
      </c>
      <c r="C28" s="57">
        <v>10405.620000000001</v>
      </c>
      <c r="D28" s="58">
        <v>4625.76</v>
      </c>
      <c r="E28" s="58">
        <v>2775.45</v>
      </c>
      <c r="F28" s="58">
        <v>0</v>
      </c>
      <c r="G28" s="58">
        <v>186.9</v>
      </c>
      <c r="H28" s="58">
        <v>190.49</v>
      </c>
      <c r="I28" s="58">
        <v>1938.66</v>
      </c>
      <c r="J28" s="58">
        <v>57.42</v>
      </c>
      <c r="K28" s="58">
        <v>307.60000000000002</v>
      </c>
      <c r="L28" s="58">
        <v>323.34000000000003</v>
      </c>
      <c r="M28" s="58">
        <v>0</v>
      </c>
    </row>
    <row r="29" spans="1:13" ht="15" customHeight="1" x14ac:dyDescent="0.2">
      <c r="A29" s="55" t="s">
        <v>586</v>
      </c>
      <c r="B29" s="56" t="s">
        <v>375</v>
      </c>
      <c r="C29" s="57">
        <v>11641.970000000001</v>
      </c>
      <c r="D29" s="58">
        <v>4627.5600000000004</v>
      </c>
      <c r="E29" s="58">
        <v>4627.5600000000004</v>
      </c>
      <c r="F29" s="58">
        <v>0</v>
      </c>
      <c r="G29" s="58">
        <v>199.4</v>
      </c>
      <c r="H29" s="58">
        <v>224.06</v>
      </c>
      <c r="I29" s="58">
        <v>0</v>
      </c>
      <c r="J29" s="58">
        <v>60.53</v>
      </c>
      <c r="K29" s="58">
        <v>1462.17</v>
      </c>
      <c r="L29" s="58">
        <v>440.69000000000005</v>
      </c>
      <c r="M29" s="58">
        <v>0</v>
      </c>
    </row>
    <row r="30" spans="1:13" ht="15" customHeight="1" x14ac:dyDescent="0.2">
      <c r="A30" s="55" t="s">
        <v>587</v>
      </c>
      <c r="B30" s="56" t="s">
        <v>375</v>
      </c>
      <c r="C30" s="57">
        <v>11575.289999999999</v>
      </c>
      <c r="D30" s="58">
        <v>4876.28</v>
      </c>
      <c r="E30" s="58">
        <v>2925.76</v>
      </c>
      <c r="F30" s="58">
        <v>596.48</v>
      </c>
      <c r="G30" s="58">
        <v>189.6</v>
      </c>
      <c r="H30" s="58">
        <v>197.70999999999998</v>
      </c>
      <c r="I30" s="58">
        <v>1938.66</v>
      </c>
      <c r="J30" s="58">
        <v>58.09</v>
      </c>
      <c r="K30" s="58">
        <v>324.25</v>
      </c>
      <c r="L30" s="58">
        <v>468.46</v>
      </c>
      <c r="M30" s="58">
        <v>0</v>
      </c>
    </row>
    <row r="31" spans="1:13" ht="15" customHeight="1" x14ac:dyDescent="0.2">
      <c r="A31" s="55" t="s">
        <v>588</v>
      </c>
      <c r="B31" s="56" t="s">
        <v>375</v>
      </c>
      <c r="C31" s="57">
        <v>13354.04</v>
      </c>
      <c r="D31" s="58">
        <v>4859.13</v>
      </c>
      <c r="E31" s="58">
        <v>4859.13</v>
      </c>
      <c r="F31" s="58">
        <v>742.96</v>
      </c>
      <c r="G31" s="58">
        <v>200.66</v>
      </c>
      <c r="H31" s="58">
        <v>375.41999999999996</v>
      </c>
      <c r="I31" s="58">
        <v>0</v>
      </c>
      <c r="J31" s="58">
        <v>204.21</v>
      </c>
      <c r="K31" s="58">
        <v>1535.35</v>
      </c>
      <c r="L31" s="58">
        <v>577.18000000000006</v>
      </c>
      <c r="M31" s="58">
        <v>0</v>
      </c>
    </row>
    <row r="32" spans="1:13" ht="15" customHeight="1" x14ac:dyDescent="0.2">
      <c r="A32" s="55" t="s">
        <v>589</v>
      </c>
      <c r="B32" s="56" t="s">
        <v>375</v>
      </c>
      <c r="C32" s="57">
        <v>10801.54</v>
      </c>
      <c r="D32" s="58">
        <v>4637.29</v>
      </c>
      <c r="E32" s="58">
        <v>2782.37</v>
      </c>
      <c r="F32" s="58">
        <v>354.54</v>
      </c>
      <c r="G32" s="58">
        <v>187.01</v>
      </c>
      <c r="H32" s="58">
        <v>190.74</v>
      </c>
      <c r="I32" s="58">
        <v>1938.66</v>
      </c>
      <c r="J32" s="58">
        <v>57.42</v>
      </c>
      <c r="K32" s="58">
        <v>308.33999999999997</v>
      </c>
      <c r="L32" s="58">
        <v>345.16999999999996</v>
      </c>
      <c r="M32" s="58">
        <v>0</v>
      </c>
    </row>
    <row r="33" spans="1:13" ht="15" customHeight="1" x14ac:dyDescent="0.2">
      <c r="A33" s="55" t="s">
        <v>590</v>
      </c>
      <c r="B33" s="56" t="s">
        <v>375</v>
      </c>
      <c r="C33" s="57">
        <v>12142.37</v>
      </c>
      <c r="D33" s="58">
        <v>4639.72</v>
      </c>
      <c r="E33" s="58">
        <v>4639.72</v>
      </c>
      <c r="F33" s="58">
        <v>443.4</v>
      </c>
      <c r="G33" s="58">
        <v>199.57</v>
      </c>
      <c r="H33" s="58">
        <v>224.48999999999998</v>
      </c>
      <c r="I33" s="58">
        <v>0</v>
      </c>
      <c r="J33" s="58">
        <v>60.59</v>
      </c>
      <c r="K33" s="58">
        <v>1466.02</v>
      </c>
      <c r="L33" s="58">
        <v>468.86</v>
      </c>
      <c r="M33" s="58">
        <v>0</v>
      </c>
    </row>
    <row r="34" spans="1:13" ht="15" customHeight="1" x14ac:dyDescent="0.2">
      <c r="A34" s="55" t="s">
        <v>591</v>
      </c>
      <c r="B34" s="56" t="s">
        <v>375</v>
      </c>
      <c r="C34" s="57">
        <v>12102.45</v>
      </c>
      <c r="D34" s="58">
        <v>5064.42</v>
      </c>
      <c r="E34" s="58">
        <v>3038.65</v>
      </c>
      <c r="F34" s="58">
        <v>0</v>
      </c>
      <c r="G34" s="58">
        <v>191.63</v>
      </c>
      <c r="H34" s="58">
        <v>203.19</v>
      </c>
      <c r="I34" s="58">
        <v>2791.66</v>
      </c>
      <c r="J34" s="58">
        <v>58.6</v>
      </c>
      <c r="K34" s="58">
        <v>336.77</v>
      </c>
      <c r="L34" s="58">
        <v>417.53</v>
      </c>
      <c r="M34" s="58">
        <v>0</v>
      </c>
    </row>
    <row r="35" spans="1:13" ht="15" customHeight="1" x14ac:dyDescent="0.2">
      <c r="A35" s="55" t="s">
        <v>592</v>
      </c>
      <c r="B35" s="56" t="s">
        <v>375</v>
      </c>
      <c r="C35" s="57">
        <v>12680.210000000001</v>
      </c>
      <c r="D35" s="58">
        <v>5040.92</v>
      </c>
      <c r="E35" s="58">
        <v>5040.92</v>
      </c>
      <c r="F35" s="58">
        <v>0</v>
      </c>
      <c r="G35" s="58">
        <v>204.97</v>
      </c>
      <c r="H35" s="58">
        <v>239.07999999999998</v>
      </c>
      <c r="I35" s="58">
        <v>0</v>
      </c>
      <c r="J35" s="58">
        <v>61.94</v>
      </c>
      <c r="K35" s="58">
        <v>1592.78</v>
      </c>
      <c r="L35" s="58">
        <v>499.6</v>
      </c>
      <c r="M35" s="58">
        <v>0</v>
      </c>
    </row>
    <row r="36" spans="1:13" ht="15" customHeight="1" x14ac:dyDescent="0.2">
      <c r="A36" s="55" t="s">
        <v>593</v>
      </c>
      <c r="B36" s="56" t="s">
        <v>375</v>
      </c>
      <c r="C36" s="57">
        <v>13349.33</v>
      </c>
      <c r="D36" s="58">
        <v>5893.91</v>
      </c>
      <c r="E36" s="58">
        <v>3536.34</v>
      </c>
      <c r="F36" s="58">
        <v>0</v>
      </c>
      <c r="G36" s="58">
        <v>198.77</v>
      </c>
      <c r="H36" s="58">
        <v>443.99</v>
      </c>
      <c r="I36" s="58">
        <v>1938.66</v>
      </c>
      <c r="J36" s="58">
        <v>199.49</v>
      </c>
      <c r="K36" s="58">
        <v>499.5</v>
      </c>
      <c r="L36" s="58">
        <v>638.67000000000007</v>
      </c>
      <c r="M36" s="58">
        <v>0</v>
      </c>
    </row>
    <row r="37" spans="1:13" ht="15" customHeight="1" x14ac:dyDescent="0.2">
      <c r="A37" s="55" t="s">
        <v>594</v>
      </c>
      <c r="B37" s="56" t="s">
        <v>375</v>
      </c>
      <c r="C37" s="57">
        <v>16962.87</v>
      </c>
      <c r="D37" s="58">
        <v>6573.67</v>
      </c>
      <c r="E37" s="58">
        <v>3944.2</v>
      </c>
      <c r="F37" s="58">
        <v>0</v>
      </c>
      <c r="G37" s="58">
        <v>207.95</v>
      </c>
      <c r="H37" s="58">
        <v>247.04000000000002</v>
      </c>
      <c r="I37" s="58">
        <v>1938.66</v>
      </c>
      <c r="J37" s="58">
        <v>62.69</v>
      </c>
      <c r="K37" s="58">
        <v>437.14</v>
      </c>
      <c r="L37" s="58">
        <v>503.82</v>
      </c>
      <c r="M37" s="58">
        <v>3047.7</v>
      </c>
    </row>
    <row r="38" spans="1:13" ht="15" customHeight="1" x14ac:dyDescent="0.2">
      <c r="A38" s="55" t="s">
        <v>595</v>
      </c>
      <c r="B38" s="56" t="s">
        <v>375</v>
      </c>
      <c r="C38" s="57">
        <v>16240.3</v>
      </c>
      <c r="D38" s="58">
        <v>4823.41</v>
      </c>
      <c r="E38" s="58">
        <v>4823.41</v>
      </c>
      <c r="F38" s="58">
        <v>0</v>
      </c>
      <c r="G38" s="58">
        <v>202.07</v>
      </c>
      <c r="H38" s="58">
        <v>231.25</v>
      </c>
      <c r="I38" s="58">
        <v>0</v>
      </c>
      <c r="J38" s="58">
        <v>61.22</v>
      </c>
      <c r="K38" s="58">
        <v>1524.06</v>
      </c>
      <c r="L38" s="58">
        <v>580.34</v>
      </c>
      <c r="M38" s="58">
        <v>3994.54</v>
      </c>
    </row>
    <row r="39" spans="1:13" ht="15" customHeight="1" x14ac:dyDescent="0.2">
      <c r="A39" s="55" t="s">
        <v>596</v>
      </c>
      <c r="B39" s="56" t="s">
        <v>375</v>
      </c>
      <c r="C39" s="57">
        <v>13626.140000000001</v>
      </c>
      <c r="D39" s="58">
        <v>4846.7299999999996</v>
      </c>
      <c r="E39" s="58">
        <v>2908.03</v>
      </c>
      <c r="F39" s="58">
        <v>0</v>
      </c>
      <c r="G39" s="58">
        <v>187.79</v>
      </c>
      <c r="H39" s="58">
        <v>196.89999999999998</v>
      </c>
      <c r="I39" s="58">
        <v>1938.66</v>
      </c>
      <c r="J39" s="58">
        <v>58.01</v>
      </c>
      <c r="K39" s="58">
        <v>322.31</v>
      </c>
      <c r="L39" s="58">
        <v>470.52</v>
      </c>
      <c r="M39" s="58">
        <v>2697.19</v>
      </c>
    </row>
    <row r="40" spans="1:13" ht="15" customHeight="1" x14ac:dyDescent="0.2">
      <c r="A40" s="55" t="s">
        <v>597</v>
      </c>
      <c r="B40" s="56" t="s">
        <v>375</v>
      </c>
      <c r="C40" s="57">
        <v>16617.189999999999</v>
      </c>
      <c r="D40" s="58">
        <v>4994.38</v>
      </c>
      <c r="E40" s="58">
        <v>4994.38</v>
      </c>
      <c r="F40" s="58">
        <v>0</v>
      </c>
      <c r="G40" s="58">
        <v>202.07</v>
      </c>
      <c r="H40" s="58">
        <v>231.25</v>
      </c>
      <c r="I40" s="58">
        <v>0</v>
      </c>
      <c r="J40" s="58">
        <v>61.22</v>
      </c>
      <c r="K40" s="58">
        <v>1559</v>
      </c>
      <c r="L40" s="58">
        <v>580.34</v>
      </c>
      <c r="M40" s="58">
        <v>3994.55</v>
      </c>
    </row>
    <row r="41" spans="1:13" ht="15" customHeight="1" x14ac:dyDescent="0.2">
      <c r="A41" s="55" t="s">
        <v>598</v>
      </c>
      <c r="B41" s="56" t="s">
        <v>375</v>
      </c>
      <c r="C41" s="57">
        <v>13627.94</v>
      </c>
      <c r="D41" s="58">
        <v>4846.59</v>
      </c>
      <c r="E41" s="58">
        <v>2907.95</v>
      </c>
      <c r="F41" s="58">
        <v>0</v>
      </c>
      <c r="G41" s="58">
        <v>189.28</v>
      </c>
      <c r="H41" s="58">
        <v>196.88</v>
      </c>
      <c r="I41" s="58">
        <v>1938.66</v>
      </c>
      <c r="J41" s="58">
        <v>58.01</v>
      </c>
      <c r="K41" s="58">
        <v>322.31</v>
      </c>
      <c r="L41" s="58">
        <v>471.08</v>
      </c>
      <c r="M41" s="58">
        <v>2697.18</v>
      </c>
    </row>
    <row r="42" spans="1:13" ht="15" customHeight="1" x14ac:dyDescent="0.2">
      <c r="A42" s="55" t="s">
        <v>599</v>
      </c>
      <c r="B42" s="56" t="s">
        <v>375</v>
      </c>
      <c r="C42" s="57">
        <v>13627.94</v>
      </c>
      <c r="D42" s="58">
        <v>4846.59</v>
      </c>
      <c r="E42" s="58">
        <v>2907.95</v>
      </c>
      <c r="F42" s="58">
        <v>0</v>
      </c>
      <c r="G42" s="58">
        <v>189.28</v>
      </c>
      <c r="H42" s="58">
        <v>196.88</v>
      </c>
      <c r="I42" s="58">
        <v>1938.66</v>
      </c>
      <c r="J42" s="58">
        <v>58.01</v>
      </c>
      <c r="K42" s="58">
        <v>322.31</v>
      </c>
      <c r="L42" s="58">
        <v>471.08</v>
      </c>
      <c r="M42" s="58">
        <v>2697.18</v>
      </c>
    </row>
    <row r="43" spans="1:13" ht="15" customHeight="1" x14ac:dyDescent="0.2">
      <c r="A43" s="55" t="s">
        <v>600</v>
      </c>
      <c r="B43" s="56" t="s">
        <v>375</v>
      </c>
      <c r="C43" s="57">
        <v>13627.91</v>
      </c>
      <c r="D43" s="58">
        <v>4846.59</v>
      </c>
      <c r="E43" s="58">
        <v>2907.95</v>
      </c>
      <c r="F43" s="58">
        <v>0</v>
      </c>
      <c r="G43" s="58">
        <v>189.28</v>
      </c>
      <c r="H43" s="58">
        <v>196.85</v>
      </c>
      <c r="I43" s="58">
        <v>1938.66</v>
      </c>
      <c r="J43" s="58">
        <v>58.01</v>
      </c>
      <c r="K43" s="58">
        <v>322.31</v>
      </c>
      <c r="L43" s="58">
        <v>471.08</v>
      </c>
      <c r="M43" s="58">
        <v>2697.18</v>
      </c>
    </row>
    <row r="44" spans="1:13" ht="15" customHeight="1" x14ac:dyDescent="0.2">
      <c r="A44" s="55" t="s">
        <v>601</v>
      </c>
      <c r="B44" s="56" t="s">
        <v>375</v>
      </c>
      <c r="C44" s="57">
        <v>15636.510000000002</v>
      </c>
      <c r="D44" s="58">
        <v>4627.5600000000004</v>
      </c>
      <c r="E44" s="58">
        <v>4627.5600000000004</v>
      </c>
      <c r="F44" s="58">
        <v>0</v>
      </c>
      <c r="G44" s="58">
        <v>199.4</v>
      </c>
      <c r="H44" s="58">
        <v>224.06</v>
      </c>
      <c r="I44" s="58">
        <v>0</v>
      </c>
      <c r="J44" s="58">
        <v>60.53</v>
      </c>
      <c r="K44" s="58">
        <v>1462.16</v>
      </c>
      <c r="L44" s="58">
        <v>440.69000000000005</v>
      </c>
      <c r="M44" s="58">
        <v>3994.55</v>
      </c>
    </row>
    <row r="45" spans="1:13" ht="15" customHeight="1" x14ac:dyDescent="0.2">
      <c r="A45" s="55" t="s">
        <v>602</v>
      </c>
      <c r="B45" s="56" t="s">
        <v>375</v>
      </c>
      <c r="C45" s="57">
        <v>21089.460000000003</v>
      </c>
      <c r="D45" s="58">
        <v>6820.68</v>
      </c>
      <c r="E45" s="58">
        <v>6820.68</v>
      </c>
      <c r="F45" s="58">
        <v>0</v>
      </c>
      <c r="G45" s="58">
        <v>229.04</v>
      </c>
      <c r="H45" s="58">
        <v>303.75</v>
      </c>
      <c r="I45" s="58">
        <v>0</v>
      </c>
      <c r="J45" s="58">
        <v>67.959999999999994</v>
      </c>
      <c r="K45" s="58">
        <v>2155.15</v>
      </c>
      <c r="L45" s="58">
        <v>632.80999999999995</v>
      </c>
      <c r="M45" s="58">
        <v>4059.39</v>
      </c>
    </row>
    <row r="46" spans="1:13" ht="15" customHeight="1" x14ac:dyDescent="0.2">
      <c r="A46" s="55" t="s">
        <v>603</v>
      </c>
      <c r="B46" s="56" t="s">
        <v>375</v>
      </c>
      <c r="C46" s="57">
        <v>26680.260000000002</v>
      </c>
      <c r="D46" s="58">
        <v>11175.39</v>
      </c>
      <c r="E46" s="58">
        <v>6705.23</v>
      </c>
      <c r="F46" s="58">
        <v>0</v>
      </c>
      <c r="G46" s="58">
        <v>228.53</v>
      </c>
      <c r="H46" s="58">
        <v>302.38</v>
      </c>
      <c r="I46" s="58">
        <v>1938.66</v>
      </c>
      <c r="J46" s="58">
        <v>67.83</v>
      </c>
      <c r="K46" s="58">
        <v>563.82000000000005</v>
      </c>
      <c r="L46" s="58">
        <v>691.61</v>
      </c>
      <c r="M46" s="58">
        <v>5006.8100000000004</v>
      </c>
    </row>
    <row r="47" spans="1:13" ht="15" customHeight="1" x14ac:dyDescent="0.2">
      <c r="A47" s="55" t="s">
        <v>604</v>
      </c>
      <c r="B47" s="56" t="s">
        <v>375</v>
      </c>
      <c r="C47" s="57">
        <v>27167.510000000002</v>
      </c>
      <c r="D47" s="58">
        <v>8837.6</v>
      </c>
      <c r="E47" s="58">
        <v>8837.6</v>
      </c>
      <c r="F47" s="58">
        <v>0</v>
      </c>
      <c r="G47" s="58">
        <v>229.03</v>
      </c>
      <c r="H47" s="58">
        <v>303.72000000000003</v>
      </c>
      <c r="I47" s="58">
        <v>0</v>
      </c>
      <c r="J47" s="58">
        <v>67.95</v>
      </c>
      <c r="K47" s="58">
        <v>2602.71</v>
      </c>
      <c r="L47" s="58">
        <v>632.80999999999995</v>
      </c>
      <c r="M47" s="58">
        <v>5656.09</v>
      </c>
    </row>
    <row r="48" spans="1:13" ht="15" customHeight="1" x14ac:dyDescent="0.2">
      <c r="A48" s="55" t="s">
        <v>605</v>
      </c>
      <c r="B48" s="56" t="s">
        <v>375</v>
      </c>
      <c r="C48" s="57">
        <v>34327.75</v>
      </c>
      <c r="D48" s="58">
        <v>11665.71</v>
      </c>
      <c r="E48" s="58">
        <v>11665.71</v>
      </c>
      <c r="F48" s="58">
        <v>0</v>
      </c>
      <c r="G48" s="58">
        <v>229.03</v>
      </c>
      <c r="H48" s="58">
        <v>303.72000000000003</v>
      </c>
      <c r="I48" s="58">
        <v>0</v>
      </c>
      <c r="J48" s="58">
        <v>67.95</v>
      </c>
      <c r="K48" s="58">
        <v>3230.27</v>
      </c>
      <c r="L48" s="58">
        <v>632.80999999999995</v>
      </c>
      <c r="M48" s="58">
        <v>6532.55</v>
      </c>
    </row>
    <row r="49" spans="1:13" ht="15" customHeight="1" x14ac:dyDescent="0.2">
      <c r="A49" s="55" t="s">
        <v>606</v>
      </c>
      <c r="B49" s="56" t="s">
        <v>375</v>
      </c>
      <c r="C49" s="57">
        <v>26680.25</v>
      </c>
      <c r="D49" s="58">
        <v>11175.39</v>
      </c>
      <c r="E49" s="58">
        <v>6705.23</v>
      </c>
      <c r="F49" s="58">
        <v>0</v>
      </c>
      <c r="G49" s="58">
        <v>228.53</v>
      </c>
      <c r="H49" s="58">
        <v>302.38</v>
      </c>
      <c r="I49" s="58">
        <v>1938.66</v>
      </c>
      <c r="J49" s="58">
        <v>67.83</v>
      </c>
      <c r="K49" s="58">
        <v>563.82000000000005</v>
      </c>
      <c r="L49" s="58">
        <v>691.61</v>
      </c>
      <c r="M49" s="58">
        <v>5006.8</v>
      </c>
    </row>
    <row r="50" spans="1:13" ht="15" customHeight="1" x14ac:dyDescent="0.2">
      <c r="A50" s="55" t="s">
        <v>607</v>
      </c>
      <c r="B50" s="56" t="s">
        <v>375</v>
      </c>
      <c r="C50" s="57">
        <v>20415.39</v>
      </c>
      <c r="D50" s="58">
        <v>8215.98</v>
      </c>
      <c r="E50" s="58">
        <v>4929.58</v>
      </c>
      <c r="F50" s="58">
        <v>0</v>
      </c>
      <c r="G50" s="58">
        <v>186.9</v>
      </c>
      <c r="H50" s="58">
        <v>190.49</v>
      </c>
      <c r="I50" s="58">
        <v>1938.66</v>
      </c>
      <c r="J50" s="58">
        <v>57.42</v>
      </c>
      <c r="K50" s="58">
        <v>326.51</v>
      </c>
      <c r="L50" s="58">
        <v>323.33000000000004</v>
      </c>
      <c r="M50" s="58">
        <v>4246.5200000000004</v>
      </c>
    </row>
    <row r="51" spans="1:13" ht="15" customHeight="1" x14ac:dyDescent="0.2">
      <c r="A51" s="55" t="s">
        <v>608</v>
      </c>
      <c r="B51" s="56" t="s">
        <v>375</v>
      </c>
      <c r="C51" s="57">
        <v>18623.72</v>
      </c>
      <c r="D51" s="58">
        <v>5592.09</v>
      </c>
      <c r="E51" s="58">
        <v>5592.09</v>
      </c>
      <c r="F51" s="58">
        <v>0</v>
      </c>
      <c r="G51" s="58">
        <v>199.4</v>
      </c>
      <c r="H51" s="58">
        <v>224.06</v>
      </c>
      <c r="I51" s="58">
        <v>0</v>
      </c>
      <c r="J51" s="58">
        <v>60.53</v>
      </c>
      <c r="K51" s="58">
        <v>1641.56</v>
      </c>
      <c r="L51" s="58">
        <v>440.69000000000005</v>
      </c>
      <c r="M51" s="58">
        <v>4873.3</v>
      </c>
    </row>
    <row r="52" spans="1:13" ht="15" customHeight="1" x14ac:dyDescent="0.2">
      <c r="A52" s="55" t="s">
        <v>609</v>
      </c>
      <c r="B52" s="56" t="s">
        <v>375</v>
      </c>
      <c r="C52" s="57">
        <v>34860.5</v>
      </c>
      <c r="D52" s="58">
        <v>15169.56</v>
      </c>
      <c r="E52" s="58">
        <v>9101.73</v>
      </c>
      <c r="F52" s="58">
        <v>0</v>
      </c>
      <c r="G52" s="58">
        <v>228.53</v>
      </c>
      <c r="H52" s="58">
        <v>302.38</v>
      </c>
      <c r="I52" s="58">
        <v>1938.66</v>
      </c>
      <c r="J52" s="58">
        <v>67.83</v>
      </c>
      <c r="K52" s="58">
        <v>563.82000000000005</v>
      </c>
      <c r="L52" s="58">
        <v>691.61</v>
      </c>
      <c r="M52" s="58">
        <v>6796.38</v>
      </c>
    </row>
    <row r="53" spans="1:13" ht="15" customHeight="1" x14ac:dyDescent="0.2">
      <c r="A53" s="55" t="s">
        <v>610</v>
      </c>
      <c r="B53" s="56" t="s">
        <v>375</v>
      </c>
      <c r="C53" s="57">
        <v>26917.25</v>
      </c>
      <c r="D53" s="58">
        <v>8837.61</v>
      </c>
      <c r="E53" s="58">
        <v>8837.61</v>
      </c>
      <c r="F53" s="58">
        <v>0</v>
      </c>
      <c r="G53" s="58">
        <v>229.04</v>
      </c>
      <c r="H53" s="58">
        <v>303.75</v>
      </c>
      <c r="I53" s="58">
        <v>0</v>
      </c>
      <c r="J53" s="58">
        <v>67.959999999999994</v>
      </c>
      <c r="K53" s="58">
        <v>2352.4299999999998</v>
      </c>
      <c r="L53" s="58">
        <v>632.81999999999994</v>
      </c>
      <c r="M53" s="58">
        <v>5656.03</v>
      </c>
    </row>
    <row r="54" spans="1:13" ht="15" customHeight="1" x14ac:dyDescent="0.2">
      <c r="A54" s="55" t="s">
        <v>611</v>
      </c>
      <c r="B54" s="56" t="s">
        <v>375</v>
      </c>
      <c r="C54" s="57">
        <v>25422.230000000003</v>
      </c>
      <c r="D54" s="58">
        <v>10870.06</v>
      </c>
      <c r="E54" s="58">
        <v>6522.03</v>
      </c>
      <c r="F54" s="58">
        <v>0</v>
      </c>
      <c r="G54" s="58">
        <v>186.9</v>
      </c>
      <c r="H54" s="58">
        <v>190.49</v>
      </c>
      <c r="I54" s="58">
        <v>1938.66</v>
      </c>
      <c r="J54" s="58">
        <v>57.42</v>
      </c>
      <c r="K54" s="58">
        <v>326.51</v>
      </c>
      <c r="L54" s="58">
        <v>323.33000000000004</v>
      </c>
      <c r="M54" s="58">
        <v>5006.83</v>
      </c>
    </row>
    <row r="55" spans="1:13" ht="15" customHeight="1" x14ac:dyDescent="0.2">
      <c r="A55" s="55" t="s">
        <v>612</v>
      </c>
      <c r="B55" s="56" t="s">
        <v>375</v>
      </c>
      <c r="C55" s="57">
        <v>34860.5</v>
      </c>
      <c r="D55" s="58">
        <v>15169.56</v>
      </c>
      <c r="E55" s="58">
        <v>9101.73</v>
      </c>
      <c r="F55" s="58">
        <v>0</v>
      </c>
      <c r="G55" s="58">
        <v>228.53</v>
      </c>
      <c r="H55" s="58">
        <v>302.38</v>
      </c>
      <c r="I55" s="58">
        <v>1938.66</v>
      </c>
      <c r="J55" s="58">
        <v>67.83</v>
      </c>
      <c r="K55" s="58">
        <v>563.82000000000005</v>
      </c>
      <c r="L55" s="58">
        <v>691.61</v>
      </c>
      <c r="M55" s="58">
        <v>6796.38</v>
      </c>
    </row>
    <row r="56" spans="1:13" ht="15" customHeight="1" x14ac:dyDescent="0.2">
      <c r="A56" s="55" t="s">
        <v>613</v>
      </c>
      <c r="B56" s="56" t="s">
        <v>375</v>
      </c>
      <c r="C56" s="57">
        <v>16391.25</v>
      </c>
      <c r="D56" s="58">
        <v>6573.68</v>
      </c>
      <c r="E56" s="58">
        <v>3944.2</v>
      </c>
      <c r="F56" s="58">
        <v>0</v>
      </c>
      <c r="G56" s="58">
        <v>189.28</v>
      </c>
      <c r="H56" s="58">
        <v>196.85</v>
      </c>
      <c r="I56" s="58">
        <v>1938.66</v>
      </c>
      <c r="J56" s="58">
        <v>58.01</v>
      </c>
      <c r="K56" s="58">
        <v>322.31</v>
      </c>
      <c r="L56" s="58">
        <v>471.08</v>
      </c>
      <c r="M56" s="58">
        <v>2697.18</v>
      </c>
    </row>
    <row r="57" spans="1:13" ht="15" customHeight="1" x14ac:dyDescent="0.2">
      <c r="A57" s="55" t="s">
        <v>614</v>
      </c>
      <c r="B57" s="56" t="s">
        <v>375</v>
      </c>
      <c r="C57" s="57">
        <v>21089.460000000003</v>
      </c>
      <c r="D57" s="58">
        <v>6820.68</v>
      </c>
      <c r="E57" s="58">
        <v>6820.68</v>
      </c>
      <c r="F57" s="58">
        <v>0</v>
      </c>
      <c r="G57" s="58">
        <v>229.04</v>
      </c>
      <c r="H57" s="58">
        <v>303.75</v>
      </c>
      <c r="I57" s="58">
        <v>0</v>
      </c>
      <c r="J57" s="58">
        <v>67.959999999999994</v>
      </c>
      <c r="K57" s="58">
        <v>2155.15</v>
      </c>
      <c r="L57" s="58">
        <v>632.80999999999995</v>
      </c>
      <c r="M57" s="58">
        <v>4059.39</v>
      </c>
    </row>
    <row r="58" spans="1:13" ht="15" x14ac:dyDescent="0.2">
      <c r="A58" s="37"/>
      <c r="B58" s="37"/>
      <c r="C58" s="37"/>
      <c r="D58" s="38"/>
      <c r="E58" s="39"/>
      <c r="F58" s="39"/>
      <c r="G58" s="39"/>
      <c r="H58" s="39"/>
      <c r="I58" s="39"/>
      <c r="J58" s="39"/>
      <c r="K58" s="39"/>
      <c r="L58" s="39"/>
      <c r="M58" s="39"/>
    </row>
    <row r="59" spans="1:13" ht="15" x14ac:dyDescent="0.2">
      <c r="A59" s="40"/>
      <c r="B59" s="40"/>
      <c r="C59" s="40"/>
      <c r="D59" s="38"/>
      <c r="E59" s="39"/>
      <c r="F59" s="39"/>
      <c r="G59" s="39"/>
      <c r="H59" s="39"/>
      <c r="I59" s="39"/>
      <c r="J59" s="39"/>
      <c r="K59" s="39"/>
      <c r="L59" s="39"/>
      <c r="M59" s="41"/>
    </row>
    <row r="60" spans="1:13" ht="15" x14ac:dyDescent="0.2">
      <c r="A60" s="40"/>
      <c r="B60" s="40"/>
      <c r="C60" s="40"/>
      <c r="D60" s="42"/>
      <c r="E60" s="39"/>
      <c r="F60" s="39"/>
      <c r="G60" s="39"/>
      <c r="H60" s="39"/>
      <c r="I60" s="39"/>
      <c r="J60" s="39"/>
      <c r="K60" s="39"/>
      <c r="L60" s="39"/>
      <c r="M60" s="41"/>
    </row>
    <row r="61" spans="1:13" ht="15" x14ac:dyDescent="0.2">
      <c r="A61" s="43"/>
      <c r="B61" s="43"/>
      <c r="C61" s="43"/>
      <c r="D61" s="39"/>
      <c r="E61" s="39"/>
      <c r="F61" s="39"/>
      <c r="G61" s="39"/>
      <c r="H61" s="44"/>
      <c r="I61" s="44"/>
      <c r="J61" s="44"/>
      <c r="K61" s="39"/>
      <c r="L61" s="39"/>
      <c r="M61" s="39"/>
    </row>
    <row r="62" spans="1:13" ht="15.95" customHeight="1" x14ac:dyDescent="0.2">
      <c r="A62" s="44"/>
      <c r="B62" s="44"/>
      <c r="C62" s="44"/>
      <c r="D62" s="81" t="s">
        <v>555</v>
      </c>
      <c r="E62" s="81"/>
      <c r="F62" s="81"/>
      <c r="G62" s="81"/>
      <c r="H62" s="44"/>
      <c r="I62" s="44"/>
      <c r="J62" s="81" t="s">
        <v>556</v>
      </c>
      <c r="K62" s="81"/>
      <c r="L62" s="81"/>
      <c r="M62" s="81"/>
    </row>
    <row r="63" spans="1:13" ht="15.95" customHeight="1" x14ac:dyDescent="0.2">
      <c r="A63" s="44"/>
      <c r="B63" s="44"/>
      <c r="C63" s="44"/>
      <c r="D63" s="82" t="s">
        <v>557</v>
      </c>
      <c r="E63" s="82"/>
      <c r="F63" s="82"/>
      <c r="G63" s="82"/>
      <c r="H63" s="44"/>
      <c r="I63" s="44"/>
      <c r="J63" s="82" t="s">
        <v>558</v>
      </c>
      <c r="K63" s="82"/>
      <c r="L63" s="82"/>
      <c r="M63" s="82"/>
    </row>
  </sheetData>
  <mergeCells count="6">
    <mergeCell ref="A5:M6"/>
    <mergeCell ref="A7:M8"/>
    <mergeCell ref="D62:G62"/>
    <mergeCell ref="D63:G63"/>
    <mergeCell ref="J62:M62"/>
    <mergeCell ref="J63:M63"/>
  </mergeCells>
  <phoneticPr fontId="9" type="noConversion"/>
  <printOptions horizontalCentered="1"/>
  <pageMargins left="0.35" right="0.35" top="0.5" bottom="0.5" header="0.3" footer="0.3"/>
  <pageSetup scale="69" fitToHeight="2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50"/>
  <sheetViews>
    <sheetView workbookViewId="0">
      <selection activeCell="I45" sqref="I45:L46"/>
    </sheetView>
  </sheetViews>
  <sheetFormatPr baseColWidth="10" defaultColWidth="10.875" defaultRowHeight="12.75" x14ac:dyDescent="0.2"/>
  <cols>
    <col min="1" max="1" width="28.625" style="11" customWidth="1"/>
    <col min="2" max="12" width="11.625" style="11" customWidth="1"/>
    <col min="13" max="16384" width="10.875" style="11"/>
  </cols>
  <sheetData>
    <row r="1" spans="1:12" ht="12" customHeight="1" x14ac:dyDescent="0.2">
      <c r="A1" s="9"/>
      <c r="B1" s="9"/>
      <c r="C1" s="9"/>
      <c r="D1" s="9"/>
      <c r="E1" s="10"/>
      <c r="F1" s="10"/>
      <c r="G1" s="10"/>
      <c r="H1" s="10"/>
      <c r="I1" s="10"/>
      <c r="J1" s="10"/>
      <c r="K1" s="10"/>
      <c r="L1" s="10"/>
    </row>
    <row r="2" spans="1:12" x14ac:dyDescent="0.2">
      <c r="A2" s="9"/>
      <c r="B2" s="9"/>
      <c r="C2" s="9"/>
      <c r="D2" s="9"/>
      <c r="E2" s="10"/>
      <c r="F2" s="10"/>
      <c r="G2" s="10"/>
      <c r="H2" s="10"/>
      <c r="I2" s="10"/>
      <c r="J2" s="10"/>
      <c r="K2" s="10"/>
      <c r="L2" s="10"/>
    </row>
    <row r="3" spans="1:12" x14ac:dyDescent="0.2">
      <c r="A3" s="9"/>
      <c r="B3" s="9"/>
      <c r="C3" s="9"/>
      <c r="D3" s="9"/>
      <c r="E3" s="10"/>
      <c r="F3" s="10"/>
      <c r="G3" s="10"/>
      <c r="H3" s="10"/>
      <c r="I3" s="10"/>
      <c r="J3" s="10"/>
      <c r="K3" s="10"/>
      <c r="L3" s="10"/>
    </row>
    <row r="4" spans="1:12" x14ac:dyDescent="0.2">
      <c r="A4" s="9"/>
      <c r="B4" s="9"/>
      <c r="C4" s="9"/>
      <c r="D4" s="9"/>
      <c r="E4" s="10"/>
      <c r="F4" s="10"/>
      <c r="G4" s="10"/>
      <c r="H4" s="10"/>
      <c r="I4" s="10"/>
      <c r="J4" s="10"/>
      <c r="K4" s="10"/>
      <c r="L4" s="10"/>
    </row>
    <row r="5" spans="1:12" x14ac:dyDescent="0.2">
      <c r="A5" s="101" t="s">
        <v>485</v>
      </c>
      <c r="B5" s="102"/>
      <c r="C5" s="102"/>
      <c r="D5" s="102"/>
      <c r="E5" s="102"/>
      <c r="F5" s="102"/>
      <c r="G5" s="102"/>
      <c r="H5" s="102"/>
      <c r="I5" s="102"/>
      <c r="J5" s="102"/>
      <c r="K5" s="102"/>
      <c r="L5" s="103"/>
    </row>
    <row r="6" spans="1:12" x14ac:dyDescent="0.2">
      <c r="A6" s="104"/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6"/>
    </row>
    <row r="7" spans="1:12" x14ac:dyDescent="0.2">
      <c r="A7" s="104" t="s">
        <v>615</v>
      </c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6"/>
    </row>
    <row r="8" spans="1:12" x14ac:dyDescent="0.2">
      <c r="A8" s="107"/>
      <c r="B8" s="108"/>
      <c r="C8" s="108"/>
      <c r="D8" s="108"/>
      <c r="E8" s="108"/>
      <c r="F8" s="108"/>
      <c r="G8" s="108"/>
      <c r="H8" s="108"/>
      <c r="I8" s="108"/>
      <c r="J8" s="108"/>
      <c r="K8" s="108"/>
      <c r="L8" s="109"/>
    </row>
    <row r="9" spans="1:12" ht="33.75" x14ac:dyDescent="0.2">
      <c r="A9" s="59" t="s">
        <v>30</v>
      </c>
      <c r="B9" s="53" t="s">
        <v>487</v>
      </c>
      <c r="C9" s="53" t="s">
        <v>479</v>
      </c>
      <c r="D9" s="54" t="s">
        <v>37</v>
      </c>
      <c r="E9" s="54" t="s">
        <v>488</v>
      </c>
      <c r="F9" s="54" t="s">
        <v>561</v>
      </c>
      <c r="G9" s="54" t="s">
        <v>562</v>
      </c>
      <c r="H9" s="54" t="s">
        <v>563</v>
      </c>
      <c r="I9" s="54" t="s">
        <v>40</v>
      </c>
      <c r="J9" s="54" t="s">
        <v>564</v>
      </c>
      <c r="K9" s="54" t="s">
        <v>565</v>
      </c>
      <c r="L9" s="54" t="s">
        <v>566</v>
      </c>
    </row>
    <row r="10" spans="1:12" ht="15" customHeight="1" x14ac:dyDescent="0.2">
      <c r="A10" s="73" t="s">
        <v>616</v>
      </c>
      <c r="B10" s="56" t="s">
        <v>375</v>
      </c>
      <c r="C10" s="57">
        <v>479.79999999999995</v>
      </c>
      <c r="D10" s="58">
        <v>218.51</v>
      </c>
      <c r="E10" s="58">
        <v>131.1</v>
      </c>
      <c r="F10" s="58">
        <v>7.77</v>
      </c>
      <c r="G10" s="58">
        <v>8.57</v>
      </c>
      <c r="H10" s="58">
        <v>77.5</v>
      </c>
      <c r="I10" s="58">
        <v>2.38</v>
      </c>
      <c r="J10" s="58">
        <v>14.52</v>
      </c>
      <c r="K10" s="58">
        <v>19.45</v>
      </c>
      <c r="L10" s="58">
        <v>0</v>
      </c>
    </row>
    <row r="11" spans="1:12" ht="15" customHeight="1" x14ac:dyDescent="0.2">
      <c r="A11" s="73" t="s">
        <v>617</v>
      </c>
      <c r="B11" s="56" t="s">
        <v>375</v>
      </c>
      <c r="C11" s="57">
        <v>510.58</v>
      </c>
      <c r="D11" s="58">
        <v>236.32</v>
      </c>
      <c r="E11" s="58">
        <v>141.79</v>
      </c>
      <c r="F11" s="58">
        <v>7.96</v>
      </c>
      <c r="G11" s="58">
        <v>9.06</v>
      </c>
      <c r="H11" s="58">
        <v>77.5</v>
      </c>
      <c r="I11" s="58">
        <v>2.42</v>
      </c>
      <c r="J11" s="58">
        <v>15.7</v>
      </c>
      <c r="K11" s="58">
        <v>19.829999999999998</v>
      </c>
      <c r="L11" s="58">
        <v>0</v>
      </c>
    </row>
    <row r="12" spans="1:12" ht="15" customHeight="1" x14ac:dyDescent="0.2">
      <c r="A12" s="73" t="s">
        <v>618</v>
      </c>
      <c r="B12" s="56" t="s">
        <v>375</v>
      </c>
      <c r="C12" s="57">
        <v>634.5</v>
      </c>
      <c r="D12" s="58">
        <v>247.49</v>
      </c>
      <c r="E12" s="58">
        <v>247.49</v>
      </c>
      <c r="F12" s="58">
        <v>8.67</v>
      </c>
      <c r="G12" s="58">
        <v>18.52</v>
      </c>
      <c r="H12" s="58">
        <v>0</v>
      </c>
      <c r="I12" s="58">
        <v>9.92</v>
      </c>
      <c r="J12" s="58">
        <v>78.17</v>
      </c>
      <c r="K12" s="58">
        <v>24.240000000000002</v>
      </c>
      <c r="L12" s="58">
        <v>0</v>
      </c>
    </row>
    <row r="13" spans="1:12" ht="15" customHeight="1" x14ac:dyDescent="0.2">
      <c r="A13" s="73" t="s">
        <v>619</v>
      </c>
      <c r="B13" s="56" t="s">
        <v>375</v>
      </c>
      <c r="C13" s="57">
        <v>547.07999999999993</v>
      </c>
      <c r="D13" s="58">
        <v>257.38</v>
      </c>
      <c r="E13" s="58">
        <v>154.41999999999999</v>
      </c>
      <c r="F13" s="58">
        <v>8.1999999999999993</v>
      </c>
      <c r="G13" s="58">
        <v>9.73</v>
      </c>
      <c r="H13" s="58">
        <v>77.5</v>
      </c>
      <c r="I13" s="58">
        <v>2.48</v>
      </c>
      <c r="J13" s="58">
        <v>17.11</v>
      </c>
      <c r="K13" s="58">
        <v>20.260000000000002</v>
      </c>
      <c r="L13" s="58">
        <v>0</v>
      </c>
    </row>
    <row r="14" spans="1:12" ht="15" customHeight="1" x14ac:dyDescent="0.2">
      <c r="A14" s="73" t="s">
        <v>620</v>
      </c>
      <c r="B14" s="56" t="s">
        <v>375</v>
      </c>
      <c r="C14" s="57">
        <v>642.81999999999994</v>
      </c>
      <c r="D14" s="58">
        <v>257.06</v>
      </c>
      <c r="E14" s="58">
        <v>257.06</v>
      </c>
      <c r="F14" s="58">
        <v>8.89</v>
      </c>
      <c r="G14" s="58">
        <v>11.52</v>
      </c>
      <c r="H14" s="58">
        <v>0</v>
      </c>
      <c r="I14" s="58">
        <v>2.65</v>
      </c>
      <c r="J14" s="58">
        <v>81.16</v>
      </c>
      <c r="K14" s="58">
        <v>24.48</v>
      </c>
      <c r="L14" s="58">
        <v>0</v>
      </c>
    </row>
    <row r="15" spans="1:12" ht="15" customHeight="1" x14ac:dyDescent="0.2">
      <c r="A15" s="73" t="s">
        <v>621</v>
      </c>
      <c r="B15" s="56" t="s">
        <v>375</v>
      </c>
      <c r="C15" s="57">
        <v>8199.1500000000015</v>
      </c>
      <c r="D15" s="58">
        <v>3693.78</v>
      </c>
      <c r="E15" s="58">
        <v>2216.2600000000002</v>
      </c>
      <c r="F15" s="58">
        <v>176.85</v>
      </c>
      <c r="G15" s="58">
        <v>163.38999999999999</v>
      </c>
      <c r="H15" s="58">
        <v>1318.23</v>
      </c>
      <c r="I15" s="58">
        <v>54.9</v>
      </c>
      <c r="J15" s="58">
        <v>245.72</v>
      </c>
      <c r="K15" s="58">
        <v>330.02</v>
      </c>
      <c r="L15" s="58">
        <v>0</v>
      </c>
    </row>
    <row r="16" spans="1:12" ht="15" customHeight="1" x14ac:dyDescent="0.2">
      <c r="A16" s="73" t="s">
        <v>622</v>
      </c>
      <c r="B16" s="56" t="s">
        <v>375</v>
      </c>
      <c r="C16" s="57">
        <v>9294.1400000000012</v>
      </c>
      <c r="D16" s="58">
        <v>3674.9</v>
      </c>
      <c r="E16" s="58">
        <v>3674.9</v>
      </c>
      <c r="F16" s="58">
        <v>170.41</v>
      </c>
      <c r="G16" s="58">
        <v>171.72</v>
      </c>
      <c r="H16" s="58">
        <v>0</v>
      </c>
      <c r="I16" s="58">
        <v>43</v>
      </c>
      <c r="J16" s="58">
        <v>1161.1300000000001</v>
      </c>
      <c r="K16" s="58">
        <v>398.08</v>
      </c>
      <c r="L16" s="58">
        <v>0</v>
      </c>
    </row>
    <row r="17" spans="1:12" ht="15" customHeight="1" x14ac:dyDescent="0.2">
      <c r="A17" s="73" t="s">
        <v>623</v>
      </c>
      <c r="B17" s="56" t="s">
        <v>375</v>
      </c>
      <c r="C17" s="57">
        <v>477.22999999999996</v>
      </c>
      <c r="D17" s="58">
        <v>217.01</v>
      </c>
      <c r="E17" s="58">
        <v>130.19999999999999</v>
      </c>
      <c r="F17" s="58">
        <v>7.76</v>
      </c>
      <c r="G17" s="58">
        <v>8.52</v>
      </c>
      <c r="H17" s="58">
        <v>77.5</v>
      </c>
      <c r="I17" s="58">
        <v>2.38</v>
      </c>
      <c r="J17" s="58">
        <v>14.43</v>
      </c>
      <c r="K17" s="58">
        <v>19.43</v>
      </c>
      <c r="L17" s="58">
        <v>0</v>
      </c>
    </row>
    <row r="18" spans="1:12" ht="15" customHeight="1" x14ac:dyDescent="0.2">
      <c r="A18" s="73" t="s">
        <v>624</v>
      </c>
      <c r="B18" s="56" t="s">
        <v>375</v>
      </c>
      <c r="C18" s="57">
        <v>544.64</v>
      </c>
      <c r="D18" s="58">
        <v>216.06</v>
      </c>
      <c r="E18" s="58">
        <v>216.06</v>
      </c>
      <c r="F18" s="58">
        <v>8.32</v>
      </c>
      <c r="G18" s="58">
        <v>10.040000000000001</v>
      </c>
      <c r="H18" s="58">
        <v>0</v>
      </c>
      <c r="I18" s="58">
        <v>2.52</v>
      </c>
      <c r="J18" s="58">
        <v>68.22</v>
      </c>
      <c r="K18" s="58">
        <v>23.42</v>
      </c>
      <c r="L18" s="58">
        <v>0</v>
      </c>
    </row>
    <row r="19" spans="1:12" ht="15" customHeight="1" x14ac:dyDescent="0.2">
      <c r="A19" s="73" t="s">
        <v>625</v>
      </c>
      <c r="B19" s="56" t="s">
        <v>375</v>
      </c>
      <c r="C19" s="57">
        <v>510.88</v>
      </c>
      <c r="D19" s="58">
        <v>236.4</v>
      </c>
      <c r="E19" s="58">
        <v>141.84</v>
      </c>
      <c r="F19" s="58">
        <v>7.96</v>
      </c>
      <c r="G19" s="58">
        <v>9.0599999999999987</v>
      </c>
      <c r="H19" s="58">
        <v>77.5</v>
      </c>
      <c r="I19" s="58">
        <v>2.42</v>
      </c>
      <c r="J19" s="58">
        <v>15.71</v>
      </c>
      <c r="K19" s="58">
        <v>19.990000000000002</v>
      </c>
      <c r="L19" s="58">
        <v>0</v>
      </c>
    </row>
    <row r="20" spans="1:12" ht="15" customHeight="1" x14ac:dyDescent="0.2">
      <c r="A20" s="73" t="s">
        <v>626</v>
      </c>
      <c r="B20" s="56" t="s">
        <v>375</v>
      </c>
      <c r="C20" s="57">
        <v>630.75</v>
      </c>
      <c r="D20" s="58">
        <v>247.14</v>
      </c>
      <c r="E20" s="58">
        <v>247.14</v>
      </c>
      <c r="F20" s="58">
        <v>8.66</v>
      </c>
      <c r="G20" s="58">
        <v>18.5</v>
      </c>
      <c r="H20" s="58">
        <v>0</v>
      </c>
      <c r="I20" s="58">
        <v>9.9</v>
      </c>
      <c r="J20" s="58">
        <v>78.040000000000006</v>
      </c>
      <c r="K20" s="58">
        <v>21.37</v>
      </c>
      <c r="L20" s="58">
        <v>0</v>
      </c>
    </row>
    <row r="21" spans="1:12" ht="15" customHeight="1" x14ac:dyDescent="0.2">
      <c r="A21" s="73" t="s">
        <v>627</v>
      </c>
      <c r="B21" s="56" t="s">
        <v>375</v>
      </c>
      <c r="C21" s="57">
        <v>632.63</v>
      </c>
      <c r="D21" s="58">
        <v>236.4</v>
      </c>
      <c r="E21" s="58">
        <v>141.84</v>
      </c>
      <c r="F21" s="58">
        <v>7.96</v>
      </c>
      <c r="G21" s="58">
        <v>9.0599999999999987</v>
      </c>
      <c r="H21" s="58">
        <v>77.5</v>
      </c>
      <c r="I21" s="58">
        <v>2.42</v>
      </c>
      <c r="J21" s="58">
        <v>15.71</v>
      </c>
      <c r="K21" s="58">
        <v>19.990000000000002</v>
      </c>
      <c r="L21" s="58">
        <v>121.75</v>
      </c>
    </row>
    <row r="22" spans="1:12" ht="15" customHeight="1" x14ac:dyDescent="0.2">
      <c r="A22" s="73" t="s">
        <v>628</v>
      </c>
      <c r="B22" s="56" t="s">
        <v>375</v>
      </c>
      <c r="C22" s="57">
        <v>792.55</v>
      </c>
      <c r="D22" s="58">
        <v>247.14</v>
      </c>
      <c r="E22" s="58">
        <v>247.14</v>
      </c>
      <c r="F22" s="58">
        <v>8.66</v>
      </c>
      <c r="G22" s="58">
        <v>18.5</v>
      </c>
      <c r="H22" s="58">
        <v>0</v>
      </c>
      <c r="I22" s="58">
        <v>9.9</v>
      </c>
      <c r="J22" s="58">
        <v>78.040000000000006</v>
      </c>
      <c r="K22" s="58">
        <v>21.37</v>
      </c>
      <c r="L22" s="58">
        <v>161.80000000000001</v>
      </c>
    </row>
    <row r="23" spans="1:12" ht="15" customHeight="1" x14ac:dyDescent="0.2">
      <c r="A23" s="73" t="s">
        <v>629</v>
      </c>
      <c r="B23" s="56" t="s">
        <v>375</v>
      </c>
      <c r="C23" s="57">
        <v>805.18999999999983</v>
      </c>
      <c r="D23" s="58">
        <v>312.52999999999997</v>
      </c>
      <c r="E23" s="58">
        <v>187.51</v>
      </c>
      <c r="F23" s="58">
        <v>7.96</v>
      </c>
      <c r="G23" s="58">
        <v>9.0599999999999987</v>
      </c>
      <c r="H23" s="58">
        <v>77.5</v>
      </c>
      <c r="I23" s="58">
        <v>2.42</v>
      </c>
      <c r="J23" s="58">
        <v>17.28</v>
      </c>
      <c r="K23" s="58">
        <v>19.990000000000002</v>
      </c>
      <c r="L23" s="58">
        <v>170.94</v>
      </c>
    </row>
    <row r="24" spans="1:12" ht="15" customHeight="1" x14ac:dyDescent="0.2">
      <c r="A24" s="73" t="s">
        <v>630</v>
      </c>
      <c r="B24" s="56" t="s">
        <v>375</v>
      </c>
      <c r="C24" s="57">
        <v>474.63</v>
      </c>
      <c r="D24" s="58">
        <v>215.56</v>
      </c>
      <c r="E24" s="58">
        <v>129.33000000000001</v>
      </c>
      <c r="F24" s="58">
        <v>7.72</v>
      </c>
      <c r="G24" s="58">
        <v>8.44</v>
      </c>
      <c r="H24" s="58">
        <v>77.5</v>
      </c>
      <c r="I24" s="58">
        <v>2.36</v>
      </c>
      <c r="J24" s="58">
        <v>14.32</v>
      </c>
      <c r="K24" s="58">
        <v>19.399999999999999</v>
      </c>
      <c r="L24" s="58">
        <v>0</v>
      </c>
    </row>
    <row r="25" spans="1:12" ht="15" customHeight="1" x14ac:dyDescent="0.2">
      <c r="A25" s="73" t="s">
        <v>631</v>
      </c>
      <c r="B25" s="56" t="s">
        <v>375</v>
      </c>
      <c r="C25" s="57">
        <v>554.56000000000006</v>
      </c>
      <c r="D25" s="58">
        <v>214.91</v>
      </c>
      <c r="E25" s="58">
        <v>214.91</v>
      </c>
      <c r="F25" s="58">
        <v>8.24</v>
      </c>
      <c r="G25" s="58">
        <v>16.380000000000003</v>
      </c>
      <c r="H25" s="58">
        <v>0</v>
      </c>
      <c r="I25" s="58">
        <v>8.85</v>
      </c>
      <c r="J25" s="58">
        <v>67.87</v>
      </c>
      <c r="K25" s="58">
        <v>23.4</v>
      </c>
      <c r="L25" s="58">
        <v>0</v>
      </c>
    </row>
    <row r="26" spans="1:12" ht="15" customHeight="1" x14ac:dyDescent="0.2">
      <c r="A26" s="73" t="s">
        <v>632</v>
      </c>
      <c r="B26" s="56" t="s">
        <v>375</v>
      </c>
      <c r="C26" s="57">
        <v>1090.28</v>
      </c>
      <c r="D26" s="58">
        <v>441.47</v>
      </c>
      <c r="E26" s="58">
        <v>264.88</v>
      </c>
      <c r="F26" s="58">
        <v>10.18</v>
      </c>
      <c r="G26" s="58">
        <v>15.04</v>
      </c>
      <c r="H26" s="58">
        <v>77.5</v>
      </c>
      <c r="I26" s="58">
        <v>2.98</v>
      </c>
      <c r="J26" s="58">
        <v>29.35</v>
      </c>
      <c r="K26" s="58">
        <v>24.369999999999997</v>
      </c>
      <c r="L26" s="58">
        <v>224.51</v>
      </c>
    </row>
    <row r="27" spans="1:12" ht="15" customHeight="1" x14ac:dyDescent="0.2">
      <c r="A27" s="73" t="s">
        <v>633</v>
      </c>
      <c r="B27" s="56" t="s">
        <v>375</v>
      </c>
      <c r="C27" s="57">
        <v>1087.4299999999998</v>
      </c>
      <c r="D27" s="58">
        <v>419.41</v>
      </c>
      <c r="E27" s="58">
        <v>251.64</v>
      </c>
      <c r="F27" s="58">
        <v>9.9499999999999993</v>
      </c>
      <c r="G27" s="58">
        <v>14.42</v>
      </c>
      <c r="H27" s="58">
        <v>77.5</v>
      </c>
      <c r="I27" s="58">
        <v>2.93</v>
      </c>
      <c r="J27" s="58">
        <v>27.89</v>
      </c>
      <c r="K27" s="58">
        <v>23.95</v>
      </c>
      <c r="L27" s="58">
        <v>259.74</v>
      </c>
    </row>
    <row r="28" spans="1:12" ht="15" customHeight="1" x14ac:dyDescent="0.2">
      <c r="A28" s="73" t="s">
        <v>634</v>
      </c>
      <c r="B28" s="56" t="s">
        <v>375</v>
      </c>
      <c r="C28" s="57">
        <v>850.28000000000009</v>
      </c>
      <c r="D28" s="58">
        <v>321.67</v>
      </c>
      <c r="E28" s="58">
        <v>193</v>
      </c>
      <c r="F28" s="58">
        <v>8.9</v>
      </c>
      <c r="G28" s="58">
        <v>11.59</v>
      </c>
      <c r="H28" s="58">
        <v>77.5</v>
      </c>
      <c r="I28" s="58">
        <v>2.67</v>
      </c>
      <c r="J28" s="58">
        <v>21.38</v>
      </c>
      <c r="K28" s="58">
        <v>21.85</v>
      </c>
      <c r="L28" s="58">
        <v>191.72</v>
      </c>
    </row>
    <row r="29" spans="1:12" ht="15" customHeight="1" x14ac:dyDescent="0.2">
      <c r="A29" s="73" t="s">
        <v>635</v>
      </c>
      <c r="B29" s="56" t="s">
        <v>375</v>
      </c>
      <c r="C29" s="57">
        <v>678.6099999999999</v>
      </c>
      <c r="D29" s="58">
        <v>257.38</v>
      </c>
      <c r="E29" s="58">
        <v>154.41999999999999</v>
      </c>
      <c r="F29" s="58">
        <v>8.1999999999999993</v>
      </c>
      <c r="G29" s="58">
        <v>9.73</v>
      </c>
      <c r="H29" s="58">
        <v>77.5</v>
      </c>
      <c r="I29" s="58">
        <v>2.48</v>
      </c>
      <c r="J29" s="58">
        <v>17.11</v>
      </c>
      <c r="K29" s="58">
        <v>20.38</v>
      </c>
      <c r="L29" s="58">
        <v>131.41</v>
      </c>
    </row>
    <row r="30" spans="1:12" ht="15" customHeight="1" x14ac:dyDescent="0.2">
      <c r="A30" s="73" t="s">
        <v>636</v>
      </c>
      <c r="B30" s="56" t="s">
        <v>375</v>
      </c>
      <c r="C30" s="57">
        <v>837.77999999999986</v>
      </c>
      <c r="D30" s="58">
        <v>257.06</v>
      </c>
      <c r="E30" s="58">
        <v>257.06</v>
      </c>
      <c r="F30" s="58">
        <v>8.89</v>
      </c>
      <c r="G30" s="58">
        <v>11.52</v>
      </c>
      <c r="H30" s="58">
        <v>0</v>
      </c>
      <c r="I30" s="58">
        <v>2.65</v>
      </c>
      <c r="J30" s="58">
        <v>81.16</v>
      </c>
      <c r="K30" s="58">
        <v>24.65</v>
      </c>
      <c r="L30" s="58">
        <v>194.79</v>
      </c>
    </row>
    <row r="31" spans="1:12" ht="15" customHeight="1" x14ac:dyDescent="0.2">
      <c r="A31" s="73" t="s">
        <v>637</v>
      </c>
      <c r="B31" s="56" t="s">
        <v>375</v>
      </c>
      <c r="C31" s="57">
        <v>601.26</v>
      </c>
      <c r="D31" s="58">
        <v>218.32</v>
      </c>
      <c r="E31" s="58">
        <v>130.99</v>
      </c>
      <c r="F31" s="58">
        <v>7.78</v>
      </c>
      <c r="G31" s="58">
        <v>8.6</v>
      </c>
      <c r="H31" s="58">
        <v>77.5</v>
      </c>
      <c r="I31" s="58">
        <v>2.39</v>
      </c>
      <c r="J31" s="58">
        <v>14.51</v>
      </c>
      <c r="K31" s="58">
        <v>19.45</v>
      </c>
      <c r="L31" s="58">
        <v>121.72</v>
      </c>
    </row>
    <row r="32" spans="1:12" ht="15" customHeight="1" x14ac:dyDescent="0.2">
      <c r="A32" s="73" t="s">
        <v>638</v>
      </c>
      <c r="B32" s="56" t="s">
        <v>375</v>
      </c>
      <c r="C32" s="57">
        <v>1079.1599999999999</v>
      </c>
      <c r="D32" s="58">
        <v>333.36</v>
      </c>
      <c r="E32" s="58">
        <v>333.36</v>
      </c>
      <c r="F32" s="58">
        <v>9.91</v>
      </c>
      <c r="G32" s="58">
        <v>14.2</v>
      </c>
      <c r="H32" s="58">
        <v>0</v>
      </c>
      <c r="I32" s="58">
        <v>2.92</v>
      </c>
      <c r="J32" s="58">
        <v>105.28</v>
      </c>
      <c r="K32" s="58">
        <v>26.75</v>
      </c>
      <c r="L32" s="58">
        <v>253.38</v>
      </c>
    </row>
    <row r="33" spans="1:12" ht="15" customHeight="1" x14ac:dyDescent="0.2">
      <c r="A33" s="73" t="s">
        <v>639</v>
      </c>
      <c r="B33" s="56" t="s">
        <v>375</v>
      </c>
      <c r="C33" s="57">
        <v>14284.68</v>
      </c>
      <c r="D33" s="58">
        <v>6513.42</v>
      </c>
      <c r="E33" s="58">
        <v>3908.05</v>
      </c>
      <c r="F33" s="58">
        <v>217.25</v>
      </c>
      <c r="G33" s="58">
        <v>255.6</v>
      </c>
      <c r="H33" s="58">
        <v>2326.34</v>
      </c>
      <c r="I33" s="58">
        <v>71.400000000000006</v>
      </c>
      <c r="J33" s="58">
        <v>409.72</v>
      </c>
      <c r="K33" s="58">
        <v>582.9</v>
      </c>
      <c r="L33" s="58">
        <v>0</v>
      </c>
    </row>
    <row r="34" spans="1:12" ht="15" customHeight="1" x14ac:dyDescent="0.2">
      <c r="A34" s="73" t="s">
        <v>640</v>
      </c>
      <c r="B34" s="56" t="s">
        <v>375</v>
      </c>
      <c r="C34" s="57">
        <v>16292.660000000002</v>
      </c>
      <c r="D34" s="58">
        <v>6484.89</v>
      </c>
      <c r="E34" s="58">
        <v>6484.89</v>
      </c>
      <c r="F34" s="58">
        <v>234.05</v>
      </c>
      <c r="G34" s="58">
        <v>301.2</v>
      </c>
      <c r="H34" s="58">
        <v>0</v>
      </c>
      <c r="I34" s="58">
        <v>75.599999999999994</v>
      </c>
      <c r="J34" s="58">
        <v>2010.03</v>
      </c>
      <c r="K34" s="58">
        <v>702</v>
      </c>
      <c r="L34" s="58">
        <v>0</v>
      </c>
    </row>
    <row r="35" spans="1:12" ht="15" customHeight="1" x14ac:dyDescent="0.2">
      <c r="A35" s="73" t="s">
        <v>639</v>
      </c>
      <c r="B35" s="56" t="s">
        <v>375</v>
      </c>
      <c r="C35" s="57">
        <v>14218.74</v>
      </c>
      <c r="D35" s="58">
        <v>6513.38</v>
      </c>
      <c r="E35" s="58">
        <v>3908.02</v>
      </c>
      <c r="F35" s="58">
        <v>217.25</v>
      </c>
      <c r="G35" s="58">
        <v>255.59999999999997</v>
      </c>
      <c r="H35" s="58">
        <v>2326.34</v>
      </c>
      <c r="I35" s="58">
        <v>71.400000000000006</v>
      </c>
      <c r="J35" s="58">
        <v>344.15</v>
      </c>
      <c r="K35" s="58">
        <v>582.6</v>
      </c>
      <c r="L35" s="58">
        <v>0</v>
      </c>
    </row>
    <row r="36" spans="1:12" ht="15" customHeight="1" x14ac:dyDescent="0.2">
      <c r="A36" s="73" t="s">
        <v>641</v>
      </c>
      <c r="B36" s="56" t="s">
        <v>375</v>
      </c>
      <c r="C36" s="57">
        <v>15419.65</v>
      </c>
      <c r="D36" s="58">
        <v>6484.94</v>
      </c>
      <c r="E36" s="58">
        <v>6484.94</v>
      </c>
      <c r="F36" s="58">
        <v>234.05</v>
      </c>
      <c r="G36" s="58">
        <v>301.2</v>
      </c>
      <c r="H36" s="58">
        <v>0</v>
      </c>
      <c r="I36" s="58">
        <v>75.599999999999994</v>
      </c>
      <c r="J36" s="58">
        <v>1136.32</v>
      </c>
      <c r="K36" s="58">
        <v>702.6</v>
      </c>
      <c r="L36" s="58">
        <v>0</v>
      </c>
    </row>
    <row r="37" spans="1:12" ht="15" customHeight="1" x14ac:dyDescent="0.2">
      <c r="A37" s="73" t="s">
        <v>642</v>
      </c>
      <c r="B37" s="56" t="s">
        <v>375</v>
      </c>
      <c r="C37" s="57">
        <v>1410.4499999999998</v>
      </c>
      <c r="D37" s="58">
        <v>460.14</v>
      </c>
      <c r="E37" s="58">
        <v>460.14</v>
      </c>
      <c r="F37" s="58">
        <v>9.91</v>
      </c>
      <c r="G37" s="58">
        <v>14.2</v>
      </c>
      <c r="H37" s="58">
        <v>0</v>
      </c>
      <c r="I37" s="58">
        <v>2.92</v>
      </c>
      <c r="J37" s="58">
        <v>139.6</v>
      </c>
      <c r="K37" s="58">
        <v>29.770000000000003</v>
      </c>
      <c r="L37" s="58">
        <v>293.77</v>
      </c>
    </row>
    <row r="38" spans="1:12" ht="15" customHeight="1" x14ac:dyDescent="0.2">
      <c r="A38" s="73" t="s">
        <v>643</v>
      </c>
      <c r="B38" s="56" t="s">
        <v>375</v>
      </c>
      <c r="C38" s="57">
        <v>1347.69</v>
      </c>
      <c r="D38" s="58">
        <v>508.99</v>
      </c>
      <c r="E38" s="58">
        <v>305.39</v>
      </c>
      <c r="F38" s="58">
        <v>9.9499999999999993</v>
      </c>
      <c r="G38" s="58">
        <v>14.42</v>
      </c>
      <c r="H38" s="58">
        <v>77.5</v>
      </c>
      <c r="I38" s="58">
        <v>2.93</v>
      </c>
      <c r="J38" s="58">
        <v>28.89</v>
      </c>
      <c r="K38" s="58">
        <v>23.95</v>
      </c>
      <c r="L38" s="58">
        <v>375.67</v>
      </c>
    </row>
    <row r="39" spans="1:12" ht="15" customHeight="1" x14ac:dyDescent="0.2">
      <c r="A39" s="73" t="s">
        <v>644</v>
      </c>
      <c r="B39" s="56" t="s">
        <v>375</v>
      </c>
      <c r="C39" s="57">
        <v>1783.0900000000001</v>
      </c>
      <c r="D39" s="58">
        <v>606.52</v>
      </c>
      <c r="E39" s="58">
        <v>606.52</v>
      </c>
      <c r="F39" s="58">
        <v>9.91</v>
      </c>
      <c r="G39" s="58">
        <v>14.2</v>
      </c>
      <c r="H39" s="58">
        <v>0</v>
      </c>
      <c r="I39" s="58">
        <v>2.92</v>
      </c>
      <c r="J39" s="58">
        <v>173.68</v>
      </c>
      <c r="K39" s="58">
        <v>29.770000000000003</v>
      </c>
      <c r="L39" s="58">
        <v>339.57</v>
      </c>
    </row>
    <row r="40" spans="1:12" ht="15" customHeight="1" x14ac:dyDescent="0.2">
      <c r="A40" s="73" t="s">
        <v>645</v>
      </c>
      <c r="B40" s="56" t="s">
        <v>375</v>
      </c>
      <c r="C40" s="57">
        <v>1581.26</v>
      </c>
      <c r="D40" s="58">
        <v>581.82000000000005</v>
      </c>
      <c r="E40" s="58">
        <v>349.09</v>
      </c>
      <c r="F40" s="58">
        <v>10.18</v>
      </c>
      <c r="G40" s="58">
        <v>15.04</v>
      </c>
      <c r="H40" s="58">
        <v>77.5</v>
      </c>
      <c r="I40" s="58">
        <v>2.98</v>
      </c>
      <c r="J40" s="58">
        <v>29.35</v>
      </c>
      <c r="K40" s="58">
        <v>24.369999999999997</v>
      </c>
      <c r="L40" s="58">
        <v>490.93</v>
      </c>
    </row>
    <row r="41" spans="1:12" ht="15" x14ac:dyDescent="0.2">
      <c r="A41" s="37"/>
      <c r="B41" s="37"/>
      <c r="C41" s="37"/>
      <c r="D41" s="38"/>
      <c r="E41" s="39"/>
      <c r="F41" s="39"/>
      <c r="G41" s="39"/>
      <c r="H41" s="39"/>
      <c r="I41" s="39"/>
      <c r="J41" s="39"/>
      <c r="K41" s="39"/>
      <c r="L41" s="39"/>
    </row>
    <row r="42" spans="1:12" ht="15" x14ac:dyDescent="0.2">
      <c r="A42" s="40"/>
      <c r="B42" s="40"/>
      <c r="C42" s="40"/>
      <c r="D42" s="38"/>
      <c r="E42" s="39"/>
      <c r="F42" s="39"/>
      <c r="G42" s="39"/>
      <c r="H42" s="39"/>
      <c r="I42" s="39"/>
      <c r="J42" s="39"/>
      <c r="K42" s="39"/>
      <c r="L42" s="41"/>
    </row>
    <row r="43" spans="1:12" ht="15" x14ac:dyDescent="0.2">
      <c r="A43" s="40"/>
      <c r="B43" s="40"/>
      <c r="C43" s="40"/>
      <c r="D43" s="42"/>
      <c r="E43" s="39"/>
      <c r="F43" s="39"/>
      <c r="G43" s="39"/>
      <c r="H43" s="39"/>
      <c r="I43" s="39"/>
      <c r="J43" s="39"/>
      <c r="K43" s="39"/>
      <c r="L43" s="41"/>
    </row>
    <row r="44" spans="1:12" ht="15" x14ac:dyDescent="0.2">
      <c r="A44" s="43"/>
      <c r="B44" s="43"/>
      <c r="C44" s="43"/>
      <c r="D44" s="39"/>
      <c r="E44" s="39"/>
      <c r="F44" s="39"/>
      <c r="G44" s="39"/>
      <c r="H44" s="44"/>
      <c r="I44" s="44"/>
      <c r="J44" s="39"/>
      <c r="K44" s="39"/>
      <c r="L44" s="39"/>
    </row>
    <row r="45" spans="1:12" ht="15" x14ac:dyDescent="0.2">
      <c r="A45" s="44"/>
      <c r="B45" s="44"/>
      <c r="C45" s="44"/>
      <c r="D45" s="81" t="s">
        <v>555</v>
      </c>
      <c r="E45" s="81"/>
      <c r="F45" s="81"/>
      <c r="G45" s="81"/>
      <c r="H45" s="44"/>
      <c r="I45" s="81" t="s">
        <v>556</v>
      </c>
      <c r="J45" s="81"/>
      <c r="K45" s="81"/>
      <c r="L45" s="81"/>
    </row>
    <row r="46" spans="1:12" ht="15" x14ac:dyDescent="0.2">
      <c r="A46" s="44"/>
      <c r="B46" s="44"/>
      <c r="C46" s="44"/>
      <c r="D46" s="82" t="s">
        <v>557</v>
      </c>
      <c r="E46" s="82"/>
      <c r="F46" s="82"/>
      <c r="G46" s="82"/>
      <c r="H46" s="44"/>
      <c r="I46" s="82" t="s">
        <v>558</v>
      </c>
      <c r="J46" s="82"/>
      <c r="K46" s="82"/>
      <c r="L46" s="82"/>
    </row>
    <row r="47" spans="1:12" ht="13.5" x14ac:dyDescent="0.2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</row>
    <row r="48" spans="1:12" ht="13.5" x14ac:dyDescent="0.2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</row>
    <row r="49" spans="1:12" ht="13.5" x14ac:dyDescent="0.2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</row>
    <row r="50" spans="1:12" ht="13.5" x14ac:dyDescent="0.2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</row>
  </sheetData>
  <mergeCells count="6">
    <mergeCell ref="A5:L6"/>
    <mergeCell ref="A7:L8"/>
    <mergeCell ref="D45:G45"/>
    <mergeCell ref="D46:G46"/>
    <mergeCell ref="I45:L45"/>
    <mergeCell ref="I46:L46"/>
  </mergeCells>
  <phoneticPr fontId="9" type="noConversion"/>
  <printOptions horizontalCentered="1"/>
  <pageMargins left="0.35" right="0.35" top="0.5" bottom="0.5" header="0.3" footer="0.3"/>
  <pageSetup scale="77" fitToHeight="2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1"/>
  <sheetViews>
    <sheetView workbookViewId="0">
      <selection activeCell="B61" sqref="B61"/>
    </sheetView>
  </sheetViews>
  <sheetFormatPr baseColWidth="10" defaultColWidth="10.875" defaultRowHeight="12.75" x14ac:dyDescent="0.2"/>
  <cols>
    <col min="1" max="1" width="29.125" style="11" customWidth="1"/>
    <col min="2" max="14" width="11.625" style="11" customWidth="1"/>
    <col min="15" max="16384" width="10.875" style="11"/>
  </cols>
  <sheetData>
    <row r="1" spans="1:15" ht="12" customHeight="1" x14ac:dyDescent="0.2">
      <c r="A1" s="9"/>
      <c r="B1" s="9"/>
      <c r="C1" s="9"/>
      <c r="D1" s="9"/>
      <c r="E1" s="10"/>
      <c r="F1" s="10"/>
      <c r="G1" s="10"/>
      <c r="H1" s="10"/>
      <c r="I1" s="10"/>
      <c r="J1" s="10"/>
      <c r="K1" s="10"/>
      <c r="L1" s="10"/>
    </row>
    <row r="2" spans="1:15" x14ac:dyDescent="0.2">
      <c r="A2" s="9"/>
      <c r="B2" s="9"/>
      <c r="C2" s="9"/>
      <c r="D2" s="9"/>
      <c r="E2" s="10"/>
      <c r="F2" s="10"/>
      <c r="G2" s="10"/>
      <c r="H2" s="10"/>
      <c r="I2" s="10"/>
      <c r="J2" s="10"/>
      <c r="K2" s="10"/>
      <c r="L2" s="10"/>
    </row>
    <row r="3" spans="1:15" x14ac:dyDescent="0.2">
      <c r="A3" s="9"/>
      <c r="B3" s="9"/>
      <c r="C3" s="9"/>
      <c r="D3" s="9"/>
      <c r="E3" s="10"/>
      <c r="F3" s="10"/>
      <c r="G3" s="10"/>
      <c r="H3" s="10"/>
      <c r="I3" s="10"/>
      <c r="J3" s="10"/>
      <c r="K3" s="10"/>
      <c r="L3" s="10"/>
    </row>
    <row r="4" spans="1:15" x14ac:dyDescent="0.2">
      <c r="A4" s="9"/>
      <c r="B4" s="9"/>
      <c r="C4" s="9"/>
      <c r="D4" s="9"/>
      <c r="E4" s="10"/>
      <c r="F4" s="10"/>
      <c r="G4" s="10"/>
      <c r="H4" s="10"/>
      <c r="I4" s="10"/>
      <c r="J4" s="10"/>
      <c r="K4" s="10"/>
      <c r="L4" s="10"/>
    </row>
    <row r="5" spans="1:15" ht="12.75" customHeight="1" x14ac:dyDescent="0.2">
      <c r="A5" s="101" t="s">
        <v>485</v>
      </c>
      <c r="B5" s="102"/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03"/>
    </row>
    <row r="6" spans="1:15" ht="12.75" customHeight="1" x14ac:dyDescent="0.2">
      <c r="A6" s="104"/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6"/>
    </row>
    <row r="7" spans="1:15" ht="12.75" customHeight="1" x14ac:dyDescent="0.2">
      <c r="A7" s="104" t="s">
        <v>646</v>
      </c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6"/>
    </row>
    <row r="8" spans="1:15" ht="12.75" customHeight="1" x14ac:dyDescent="0.2">
      <c r="A8" s="107"/>
      <c r="B8" s="108"/>
      <c r="C8" s="108"/>
      <c r="D8" s="108"/>
      <c r="E8" s="108"/>
      <c r="F8" s="108"/>
      <c r="G8" s="108"/>
      <c r="H8" s="108"/>
      <c r="I8" s="108"/>
      <c r="J8" s="108"/>
      <c r="K8" s="108"/>
      <c r="L8" s="108"/>
      <c r="M8" s="108"/>
      <c r="N8" s="109"/>
    </row>
    <row r="9" spans="1:15" ht="33.75" x14ac:dyDescent="0.2">
      <c r="A9" s="59" t="s">
        <v>30</v>
      </c>
      <c r="B9" s="53" t="s">
        <v>487</v>
      </c>
      <c r="C9" s="53" t="s">
        <v>479</v>
      </c>
      <c r="D9" s="54" t="s">
        <v>37</v>
      </c>
      <c r="E9" s="54" t="s">
        <v>488</v>
      </c>
      <c r="F9" s="54" t="s">
        <v>647</v>
      </c>
      <c r="G9" s="54" t="s">
        <v>561</v>
      </c>
      <c r="H9" s="54" t="s">
        <v>562</v>
      </c>
      <c r="I9" s="54" t="s">
        <v>490</v>
      </c>
      <c r="J9" s="54" t="s">
        <v>563</v>
      </c>
      <c r="K9" s="54" t="s">
        <v>40</v>
      </c>
      <c r="L9" s="54" t="s">
        <v>564</v>
      </c>
      <c r="M9" s="54" t="s">
        <v>565</v>
      </c>
      <c r="N9" s="54" t="s">
        <v>566</v>
      </c>
    </row>
    <row r="10" spans="1:15" ht="15" customHeight="1" x14ac:dyDescent="0.2">
      <c r="A10" s="20" t="s">
        <v>648</v>
      </c>
      <c r="B10" s="56" t="s">
        <v>375</v>
      </c>
      <c r="C10" s="57">
        <v>25468.85</v>
      </c>
      <c r="D10" s="58">
        <v>9969.42</v>
      </c>
      <c r="E10" s="58">
        <v>5981.65</v>
      </c>
      <c r="F10" s="58">
        <v>0</v>
      </c>
      <c r="G10" s="58">
        <v>279.43</v>
      </c>
      <c r="H10" s="58">
        <v>381.77</v>
      </c>
      <c r="I10" s="58">
        <v>0</v>
      </c>
      <c r="J10" s="58">
        <v>4308.2</v>
      </c>
      <c r="K10" s="58">
        <v>103.69</v>
      </c>
      <c r="L10" s="58">
        <v>653.34</v>
      </c>
      <c r="M10" s="58">
        <v>767.6</v>
      </c>
      <c r="N10" s="58">
        <v>3023.75</v>
      </c>
      <c r="O10" s="61"/>
    </row>
    <row r="11" spans="1:15" ht="15" customHeight="1" x14ac:dyDescent="0.2">
      <c r="A11" s="20" t="s">
        <v>649</v>
      </c>
      <c r="B11" s="56" t="s">
        <v>375</v>
      </c>
      <c r="C11" s="57">
        <v>29463.9</v>
      </c>
      <c r="D11" s="58">
        <v>11859.34</v>
      </c>
      <c r="E11" s="58">
        <v>7115.6</v>
      </c>
      <c r="F11" s="58">
        <v>0</v>
      </c>
      <c r="G11" s="58">
        <v>301.33999999999997</v>
      </c>
      <c r="H11" s="58">
        <v>440.70000000000005</v>
      </c>
      <c r="I11" s="58">
        <v>0</v>
      </c>
      <c r="J11" s="58">
        <v>4308.2</v>
      </c>
      <c r="K11" s="58">
        <v>109.17</v>
      </c>
      <c r="L11" s="58">
        <v>788.25</v>
      </c>
      <c r="M11" s="58">
        <v>806.06</v>
      </c>
      <c r="N11" s="58">
        <v>3735.24</v>
      </c>
      <c r="O11" s="61"/>
    </row>
    <row r="12" spans="1:15" ht="15" customHeight="1" x14ac:dyDescent="0.2">
      <c r="A12" s="20" t="s">
        <v>650</v>
      </c>
      <c r="B12" s="56" t="s">
        <v>375</v>
      </c>
      <c r="C12" s="57">
        <v>24432.43</v>
      </c>
      <c r="D12" s="58">
        <v>9700.07</v>
      </c>
      <c r="E12" s="58">
        <v>5820.04</v>
      </c>
      <c r="F12" s="58">
        <v>0</v>
      </c>
      <c r="G12" s="58">
        <v>241.35</v>
      </c>
      <c r="H12" s="58">
        <v>338.5</v>
      </c>
      <c r="I12" s="58">
        <v>0</v>
      </c>
      <c r="J12" s="58">
        <v>2154.0300000000002</v>
      </c>
      <c r="K12" s="58">
        <v>71.040000000000006</v>
      </c>
      <c r="L12" s="58">
        <v>642.77</v>
      </c>
      <c r="M12" s="58">
        <v>558.66999999999996</v>
      </c>
      <c r="N12" s="58">
        <v>4905.96</v>
      </c>
      <c r="O12" s="61"/>
    </row>
    <row r="13" spans="1:15" ht="15" customHeight="1" x14ac:dyDescent="0.2">
      <c r="A13" s="20" t="s">
        <v>651</v>
      </c>
      <c r="B13" s="56" t="s">
        <v>375</v>
      </c>
      <c r="C13" s="57">
        <v>14948.730000000001</v>
      </c>
      <c r="D13" s="58">
        <v>5300.53</v>
      </c>
      <c r="E13" s="58">
        <v>3180.31</v>
      </c>
      <c r="F13" s="58">
        <v>0</v>
      </c>
      <c r="G13" s="58">
        <v>194.19</v>
      </c>
      <c r="H13" s="58">
        <v>210.04</v>
      </c>
      <c r="I13" s="58">
        <v>0</v>
      </c>
      <c r="J13" s="58">
        <v>2154.0300000000002</v>
      </c>
      <c r="K13" s="58">
        <v>59.24</v>
      </c>
      <c r="L13" s="58">
        <v>352.48</v>
      </c>
      <c r="M13" s="58">
        <v>389.81</v>
      </c>
      <c r="N13" s="58">
        <v>3108.1</v>
      </c>
      <c r="O13" s="61"/>
    </row>
    <row r="14" spans="1:15" ht="15" customHeight="1" x14ac:dyDescent="0.2">
      <c r="A14" s="20" t="s">
        <v>652</v>
      </c>
      <c r="B14" s="56" t="s">
        <v>375</v>
      </c>
      <c r="C14" s="57">
        <v>13987.920000000004</v>
      </c>
      <c r="D14" s="58">
        <v>5498.3</v>
      </c>
      <c r="E14" s="58">
        <v>3298.98</v>
      </c>
      <c r="F14" s="58">
        <v>1760.33</v>
      </c>
      <c r="G14" s="58">
        <v>196.28</v>
      </c>
      <c r="H14" s="58">
        <v>210.58</v>
      </c>
      <c r="I14" s="58">
        <v>12.6</v>
      </c>
      <c r="J14" s="58">
        <v>2154.0300000000002</v>
      </c>
      <c r="K14" s="58">
        <v>59.77</v>
      </c>
      <c r="L14" s="58">
        <v>358.28</v>
      </c>
      <c r="M14" s="58">
        <v>438.77</v>
      </c>
      <c r="N14" s="58">
        <v>0</v>
      </c>
      <c r="O14" s="61"/>
    </row>
    <row r="15" spans="1:15" ht="15" customHeight="1" x14ac:dyDescent="0.2">
      <c r="A15" s="20" t="s">
        <v>653</v>
      </c>
      <c r="B15" s="56" t="s">
        <v>375</v>
      </c>
      <c r="C15" s="57">
        <v>16162.130000000003</v>
      </c>
      <c r="D15" s="58">
        <v>5741.43</v>
      </c>
      <c r="E15" s="58">
        <v>5741.43</v>
      </c>
      <c r="F15" s="58">
        <v>1760.34</v>
      </c>
      <c r="G15" s="58">
        <v>258.93</v>
      </c>
      <c r="H15" s="58">
        <v>181.12</v>
      </c>
      <c r="I15" s="58">
        <v>12.6</v>
      </c>
      <c r="J15" s="58">
        <v>0</v>
      </c>
      <c r="K15" s="58">
        <v>57.58</v>
      </c>
      <c r="L15" s="58">
        <v>1938.86</v>
      </c>
      <c r="M15" s="58">
        <v>469.84</v>
      </c>
      <c r="N15" s="58">
        <v>0</v>
      </c>
      <c r="O15" s="61"/>
    </row>
    <row r="16" spans="1:15" ht="15" customHeight="1" x14ac:dyDescent="0.2">
      <c r="A16" s="20" t="s">
        <v>654</v>
      </c>
      <c r="B16" s="56" t="s">
        <v>375</v>
      </c>
      <c r="C16" s="57">
        <v>13987.930000000004</v>
      </c>
      <c r="D16" s="58">
        <v>5498.31</v>
      </c>
      <c r="E16" s="58">
        <v>3298.98</v>
      </c>
      <c r="F16" s="58">
        <v>1760.33</v>
      </c>
      <c r="G16" s="58">
        <v>196.28</v>
      </c>
      <c r="H16" s="58">
        <v>210.58</v>
      </c>
      <c r="I16" s="58">
        <v>12.6</v>
      </c>
      <c r="J16" s="58">
        <v>2154.0300000000002</v>
      </c>
      <c r="K16" s="58">
        <v>59.77</v>
      </c>
      <c r="L16" s="58">
        <v>358.28</v>
      </c>
      <c r="M16" s="58">
        <v>438.77</v>
      </c>
      <c r="N16" s="58">
        <v>0</v>
      </c>
      <c r="O16" s="61"/>
    </row>
    <row r="17" spans="1:15" ht="15" customHeight="1" x14ac:dyDescent="0.2">
      <c r="A17" s="20" t="s">
        <v>655</v>
      </c>
      <c r="B17" s="56" t="s">
        <v>375</v>
      </c>
      <c r="C17" s="57">
        <v>16068.11</v>
      </c>
      <c r="D17" s="58">
        <v>5534.51</v>
      </c>
      <c r="E17" s="58">
        <v>5534.51</v>
      </c>
      <c r="F17" s="58">
        <v>1760.34</v>
      </c>
      <c r="G17" s="58">
        <v>209.51</v>
      </c>
      <c r="H17" s="58">
        <v>454.40999999999997</v>
      </c>
      <c r="I17" s="58">
        <v>44.94</v>
      </c>
      <c r="J17" s="58">
        <v>0</v>
      </c>
      <c r="K17" s="58">
        <v>258.57</v>
      </c>
      <c r="L17" s="58">
        <v>1749.75</v>
      </c>
      <c r="M17" s="58">
        <v>521.56999999999994</v>
      </c>
      <c r="N17" s="58">
        <v>0</v>
      </c>
      <c r="O17" s="61"/>
    </row>
    <row r="18" spans="1:15" ht="15" customHeight="1" x14ac:dyDescent="0.2">
      <c r="A18" s="20" t="s">
        <v>656</v>
      </c>
      <c r="B18" s="56" t="s">
        <v>375</v>
      </c>
      <c r="C18" s="57">
        <v>12904.880000000001</v>
      </c>
      <c r="D18" s="58">
        <v>5492.87</v>
      </c>
      <c r="E18" s="58">
        <v>3295.72</v>
      </c>
      <c r="F18" s="58">
        <v>792.57</v>
      </c>
      <c r="G18" s="58">
        <v>196.28</v>
      </c>
      <c r="H18" s="58">
        <v>201.95999999999998</v>
      </c>
      <c r="I18" s="58">
        <v>12.6</v>
      </c>
      <c r="J18" s="58">
        <v>2154.0300000000002</v>
      </c>
      <c r="K18" s="58">
        <v>59.77</v>
      </c>
      <c r="L18" s="58">
        <v>346.39</v>
      </c>
      <c r="M18" s="58">
        <v>352.69</v>
      </c>
      <c r="N18" s="58">
        <v>0</v>
      </c>
      <c r="O18" s="61"/>
    </row>
    <row r="19" spans="1:15" ht="15" customHeight="1" x14ac:dyDescent="0.2">
      <c r="A19" s="20" t="s">
        <v>657</v>
      </c>
      <c r="B19" s="56" t="s">
        <v>375</v>
      </c>
      <c r="C19" s="57">
        <v>14997.61</v>
      </c>
      <c r="D19" s="58">
        <v>5720.99</v>
      </c>
      <c r="E19" s="58">
        <v>5720.99</v>
      </c>
      <c r="F19" s="58">
        <v>792.57</v>
      </c>
      <c r="G19" s="58">
        <v>214.19</v>
      </c>
      <c r="H19" s="58">
        <v>254.45999999999998</v>
      </c>
      <c r="I19" s="58">
        <v>12.6</v>
      </c>
      <c r="J19" s="58">
        <v>0</v>
      </c>
      <c r="K19" s="58">
        <v>64.25</v>
      </c>
      <c r="L19" s="58">
        <v>1794.77</v>
      </c>
      <c r="M19" s="58">
        <v>422.79</v>
      </c>
      <c r="N19" s="58">
        <v>0</v>
      </c>
      <c r="O19" s="61"/>
    </row>
    <row r="20" spans="1:15" ht="15" customHeight="1" x14ac:dyDescent="0.2">
      <c r="A20" s="20" t="s">
        <v>658</v>
      </c>
      <c r="B20" s="56" t="s">
        <v>375</v>
      </c>
      <c r="C20" s="57">
        <v>15034.970000000003</v>
      </c>
      <c r="D20" s="58">
        <v>5498.3</v>
      </c>
      <c r="E20" s="58">
        <v>3298.98</v>
      </c>
      <c r="F20" s="58">
        <v>0</v>
      </c>
      <c r="G20" s="58">
        <v>194.19</v>
      </c>
      <c r="H20" s="58">
        <v>210.04</v>
      </c>
      <c r="I20" s="58">
        <v>0</v>
      </c>
      <c r="J20" s="58">
        <v>2154.0300000000002</v>
      </c>
      <c r="K20" s="58">
        <v>59.24</v>
      </c>
      <c r="L20" s="58">
        <v>352.48</v>
      </c>
      <c r="M20" s="58">
        <v>435.12</v>
      </c>
      <c r="N20" s="58">
        <v>2832.59</v>
      </c>
      <c r="O20" s="61"/>
    </row>
    <row r="21" spans="1:15" ht="15" customHeight="1" x14ac:dyDescent="0.2">
      <c r="A21" s="20" t="s">
        <v>659</v>
      </c>
      <c r="B21" s="56" t="s">
        <v>375</v>
      </c>
      <c r="C21" s="57">
        <v>18276.690000000002</v>
      </c>
      <c r="D21" s="58">
        <v>5534.51</v>
      </c>
      <c r="E21" s="58">
        <v>5534.51</v>
      </c>
      <c r="F21" s="58">
        <v>0</v>
      </c>
      <c r="G21" s="58">
        <v>209.51</v>
      </c>
      <c r="H21" s="58">
        <v>454.40999999999997</v>
      </c>
      <c r="I21" s="58">
        <v>0</v>
      </c>
      <c r="J21" s="58">
        <v>0</v>
      </c>
      <c r="K21" s="58">
        <v>226.35</v>
      </c>
      <c r="L21" s="58">
        <v>1748.75</v>
      </c>
      <c r="M21" s="58">
        <v>465.78</v>
      </c>
      <c r="N21" s="58">
        <v>4102.87</v>
      </c>
      <c r="O21" s="61"/>
    </row>
    <row r="22" spans="1:15" ht="15" customHeight="1" x14ac:dyDescent="0.2">
      <c r="A22" s="20" t="s">
        <v>660</v>
      </c>
      <c r="B22" s="56" t="s">
        <v>375</v>
      </c>
      <c r="C22" s="57">
        <v>15034.970000000003</v>
      </c>
      <c r="D22" s="58">
        <v>5498.3</v>
      </c>
      <c r="E22" s="58">
        <v>3298.98</v>
      </c>
      <c r="F22" s="58">
        <v>0</v>
      </c>
      <c r="G22" s="58">
        <v>194.19</v>
      </c>
      <c r="H22" s="58">
        <v>210.04</v>
      </c>
      <c r="I22" s="58">
        <v>0</v>
      </c>
      <c r="J22" s="58">
        <v>2154.0300000000002</v>
      </c>
      <c r="K22" s="58">
        <v>59.24</v>
      </c>
      <c r="L22" s="58">
        <v>352.48</v>
      </c>
      <c r="M22" s="58">
        <v>435.12</v>
      </c>
      <c r="N22" s="58">
        <v>2832.59</v>
      </c>
      <c r="O22" s="61"/>
    </row>
    <row r="23" spans="1:15" ht="15" customHeight="1" x14ac:dyDescent="0.2">
      <c r="A23" s="20" t="s">
        <v>661</v>
      </c>
      <c r="B23" s="56" t="s">
        <v>375</v>
      </c>
      <c r="C23" s="57">
        <v>18128.980000000003</v>
      </c>
      <c r="D23" s="58">
        <v>5741.43</v>
      </c>
      <c r="E23" s="58">
        <v>5741.43</v>
      </c>
      <c r="F23" s="58">
        <v>0</v>
      </c>
      <c r="G23" s="58">
        <v>258.93</v>
      </c>
      <c r="H23" s="58">
        <v>181.12</v>
      </c>
      <c r="I23" s="58">
        <v>12.6</v>
      </c>
      <c r="J23" s="58">
        <v>0</v>
      </c>
      <c r="K23" s="58">
        <v>57.58</v>
      </c>
      <c r="L23" s="58">
        <v>1938.86</v>
      </c>
      <c r="M23" s="58">
        <v>469.84</v>
      </c>
      <c r="N23" s="58">
        <v>3727.19</v>
      </c>
      <c r="O23" s="61"/>
    </row>
    <row r="24" spans="1:15" ht="15" customHeight="1" x14ac:dyDescent="0.2">
      <c r="A24" s="20" t="s">
        <v>662</v>
      </c>
      <c r="B24" s="56" t="s">
        <v>375</v>
      </c>
      <c r="C24" s="57">
        <v>30517.519999999997</v>
      </c>
      <c r="D24" s="58">
        <v>13519.42</v>
      </c>
      <c r="E24" s="58">
        <v>8111.65</v>
      </c>
      <c r="F24" s="58">
        <v>0</v>
      </c>
      <c r="G24" s="58">
        <v>315.11</v>
      </c>
      <c r="H24" s="58">
        <v>874.72</v>
      </c>
      <c r="I24" s="58">
        <v>0</v>
      </c>
      <c r="J24" s="58">
        <v>2154.0300000000002</v>
      </c>
      <c r="K24" s="58">
        <v>431.67</v>
      </c>
      <c r="L24" s="58">
        <v>899.03</v>
      </c>
      <c r="M24" s="58">
        <v>953.41</v>
      </c>
      <c r="N24" s="58">
        <v>3258.48</v>
      </c>
      <c r="O24" s="61"/>
    </row>
    <row r="25" spans="1:15" ht="15" customHeight="1" x14ac:dyDescent="0.2">
      <c r="A25" s="20" t="s">
        <v>663</v>
      </c>
      <c r="B25" s="56" t="s">
        <v>375</v>
      </c>
      <c r="C25" s="57">
        <v>30517.519999999997</v>
      </c>
      <c r="D25" s="58">
        <v>13519.42</v>
      </c>
      <c r="E25" s="58">
        <v>8111.65</v>
      </c>
      <c r="F25" s="58">
        <v>0</v>
      </c>
      <c r="G25" s="58">
        <v>315.11</v>
      </c>
      <c r="H25" s="58">
        <v>874.72</v>
      </c>
      <c r="I25" s="58">
        <v>0</v>
      </c>
      <c r="J25" s="58">
        <v>2154.0300000000002</v>
      </c>
      <c r="K25" s="58">
        <v>431.67</v>
      </c>
      <c r="L25" s="58">
        <v>899.03</v>
      </c>
      <c r="M25" s="58">
        <v>953.41</v>
      </c>
      <c r="N25" s="58">
        <v>3258.48</v>
      </c>
      <c r="O25" s="61"/>
    </row>
    <row r="26" spans="1:15" ht="15" customHeight="1" x14ac:dyDescent="0.2">
      <c r="A26" s="20" t="s">
        <v>664</v>
      </c>
      <c r="B26" s="56" t="s">
        <v>375</v>
      </c>
      <c r="C26" s="57">
        <v>31913.889999999996</v>
      </c>
      <c r="D26" s="58">
        <v>11284.97</v>
      </c>
      <c r="E26" s="58">
        <v>11284.97</v>
      </c>
      <c r="F26" s="58">
        <v>0</v>
      </c>
      <c r="G26" s="58">
        <v>409.57</v>
      </c>
      <c r="H26" s="58">
        <v>344.04</v>
      </c>
      <c r="I26" s="58">
        <v>0</v>
      </c>
      <c r="J26" s="58">
        <v>0</v>
      </c>
      <c r="K26" s="58">
        <v>114.96</v>
      </c>
      <c r="L26" s="58">
        <v>3763.32</v>
      </c>
      <c r="M26" s="58">
        <v>767.1</v>
      </c>
      <c r="N26" s="58">
        <v>3944.96</v>
      </c>
      <c r="O26" s="61"/>
    </row>
    <row r="27" spans="1:15" ht="15" customHeight="1" x14ac:dyDescent="0.2">
      <c r="A27" s="20" t="s">
        <v>665</v>
      </c>
      <c r="B27" s="56" t="s">
        <v>375</v>
      </c>
      <c r="C27" s="57">
        <v>23830.869999999995</v>
      </c>
      <c r="D27" s="58">
        <v>9969.42</v>
      </c>
      <c r="E27" s="58">
        <v>5981.65</v>
      </c>
      <c r="F27" s="58">
        <v>0</v>
      </c>
      <c r="G27" s="58">
        <v>276.99</v>
      </c>
      <c r="H27" s="58">
        <v>665.52</v>
      </c>
      <c r="I27" s="58">
        <v>0</v>
      </c>
      <c r="J27" s="58">
        <v>2154.0300000000002</v>
      </c>
      <c r="K27" s="58">
        <v>336.37</v>
      </c>
      <c r="L27" s="58">
        <v>655.53</v>
      </c>
      <c r="M27" s="58">
        <v>767.61</v>
      </c>
      <c r="N27" s="58">
        <v>3023.75</v>
      </c>
      <c r="O27" s="61"/>
    </row>
    <row r="28" spans="1:15" ht="15" customHeight="1" x14ac:dyDescent="0.2">
      <c r="A28" s="20" t="s">
        <v>666</v>
      </c>
      <c r="B28" s="56" t="s">
        <v>375</v>
      </c>
      <c r="C28" s="57">
        <v>22445.1</v>
      </c>
      <c r="D28" s="58">
        <v>9969.42</v>
      </c>
      <c r="E28" s="58">
        <v>5981.65</v>
      </c>
      <c r="F28" s="58">
        <v>0</v>
      </c>
      <c r="G28" s="58">
        <v>279.43</v>
      </c>
      <c r="H28" s="58">
        <v>381.77</v>
      </c>
      <c r="I28" s="58">
        <v>0</v>
      </c>
      <c r="J28" s="58">
        <v>4308.2</v>
      </c>
      <c r="K28" s="58">
        <v>103.69</v>
      </c>
      <c r="L28" s="58">
        <v>653.34</v>
      </c>
      <c r="M28" s="58">
        <v>767.6</v>
      </c>
      <c r="N28" s="58">
        <v>0</v>
      </c>
      <c r="O28" s="61"/>
    </row>
    <row r="29" spans="1:15" ht="15" customHeight="1" x14ac:dyDescent="0.2">
      <c r="A29" s="20" t="s">
        <v>667</v>
      </c>
      <c r="B29" s="56" t="s">
        <v>375</v>
      </c>
      <c r="C29" s="57">
        <v>27968.929999999997</v>
      </c>
      <c r="D29" s="58">
        <v>11284.97</v>
      </c>
      <c r="E29" s="58">
        <v>11284.97</v>
      </c>
      <c r="F29" s="58">
        <v>0</v>
      </c>
      <c r="G29" s="58">
        <v>409.57</v>
      </c>
      <c r="H29" s="58">
        <v>344.04</v>
      </c>
      <c r="I29" s="58">
        <v>0</v>
      </c>
      <c r="J29" s="58">
        <v>0</v>
      </c>
      <c r="K29" s="58">
        <v>114.96</v>
      </c>
      <c r="L29" s="58">
        <v>3763.32</v>
      </c>
      <c r="M29" s="58">
        <v>767.1</v>
      </c>
      <c r="N29" s="58">
        <v>0</v>
      </c>
      <c r="O29" s="61"/>
    </row>
    <row r="30" spans="1:15" ht="15" customHeight="1" x14ac:dyDescent="0.2">
      <c r="A30" s="20" t="s">
        <v>668</v>
      </c>
      <c r="B30" s="56" t="s">
        <v>375</v>
      </c>
      <c r="C30" s="57">
        <v>24213.920000000006</v>
      </c>
      <c r="D30" s="58">
        <v>9969.42</v>
      </c>
      <c r="E30" s="58">
        <v>5981.65</v>
      </c>
      <c r="F30" s="58">
        <v>1760.33</v>
      </c>
      <c r="G30" s="58">
        <v>280.83</v>
      </c>
      <c r="H30" s="58">
        <v>382.08</v>
      </c>
      <c r="I30" s="58">
        <v>0</v>
      </c>
      <c r="J30" s="58">
        <v>4308.2</v>
      </c>
      <c r="K30" s="58">
        <v>104.04</v>
      </c>
      <c r="L30" s="58">
        <v>657.28</v>
      </c>
      <c r="M30" s="58">
        <v>770.09</v>
      </c>
      <c r="N30" s="58">
        <v>0</v>
      </c>
      <c r="O30" s="61"/>
    </row>
    <row r="31" spans="1:15" ht="15" customHeight="1" x14ac:dyDescent="0.2">
      <c r="A31" s="20" t="s">
        <v>669</v>
      </c>
      <c r="B31" s="56" t="s">
        <v>375</v>
      </c>
      <c r="C31" s="57">
        <v>30894.81</v>
      </c>
      <c r="D31" s="58">
        <v>10571.11</v>
      </c>
      <c r="E31" s="58">
        <v>10571.11</v>
      </c>
      <c r="F31" s="58">
        <v>0</v>
      </c>
      <c r="G31" s="58">
        <v>409.57</v>
      </c>
      <c r="H31" s="58">
        <v>344.04</v>
      </c>
      <c r="I31" s="58">
        <v>0</v>
      </c>
      <c r="J31" s="58">
        <v>0</v>
      </c>
      <c r="K31" s="58">
        <v>114.96</v>
      </c>
      <c r="L31" s="58">
        <v>3586.45</v>
      </c>
      <c r="M31" s="58">
        <v>767.1</v>
      </c>
      <c r="N31" s="58">
        <v>4530.47</v>
      </c>
      <c r="O31" s="61"/>
    </row>
    <row r="32" spans="1:15" ht="15" customHeight="1" x14ac:dyDescent="0.2">
      <c r="A32" s="20" t="s">
        <v>670</v>
      </c>
      <c r="B32" s="56" t="s">
        <v>375</v>
      </c>
      <c r="C32" s="57">
        <v>20681.509999999998</v>
      </c>
      <c r="D32" s="58">
        <v>9475.0499999999993</v>
      </c>
      <c r="E32" s="58">
        <v>5685.03</v>
      </c>
      <c r="F32" s="58">
        <v>792.59</v>
      </c>
      <c r="G32" s="58">
        <v>272.69</v>
      </c>
      <c r="H32" s="58">
        <v>641.91</v>
      </c>
      <c r="I32" s="58">
        <v>0</v>
      </c>
      <c r="J32" s="58">
        <v>2154.0300000000002</v>
      </c>
      <c r="K32" s="58">
        <v>325.62</v>
      </c>
      <c r="L32" s="58">
        <v>630.08000000000004</v>
      </c>
      <c r="M32" s="58">
        <v>704.51</v>
      </c>
      <c r="N32" s="58">
        <v>0</v>
      </c>
      <c r="O32" s="61"/>
    </row>
    <row r="33" spans="1:15" ht="15" customHeight="1" x14ac:dyDescent="0.2">
      <c r="A33" s="20" t="s">
        <v>671</v>
      </c>
      <c r="B33" s="56" t="s">
        <v>375</v>
      </c>
      <c r="C33" s="57">
        <v>25011.5</v>
      </c>
      <c r="D33" s="58">
        <v>9453.48</v>
      </c>
      <c r="E33" s="58">
        <v>9453.48</v>
      </c>
      <c r="F33" s="58">
        <v>792.59</v>
      </c>
      <c r="G33" s="58">
        <v>297.26</v>
      </c>
      <c r="H33" s="58">
        <v>776.73</v>
      </c>
      <c r="I33" s="58">
        <v>0</v>
      </c>
      <c r="J33" s="58">
        <v>0</v>
      </c>
      <c r="K33" s="58">
        <v>387.02</v>
      </c>
      <c r="L33" s="58">
        <v>2987.11</v>
      </c>
      <c r="M33" s="58">
        <v>863.83</v>
      </c>
      <c r="N33" s="58">
        <v>0</v>
      </c>
      <c r="O33" s="61"/>
    </row>
    <row r="34" spans="1:15" ht="15" customHeight="1" x14ac:dyDescent="0.2">
      <c r="A34" s="20" t="s">
        <v>672</v>
      </c>
      <c r="B34" s="56" t="s">
        <v>375</v>
      </c>
      <c r="C34" s="57">
        <v>27259.039999999997</v>
      </c>
      <c r="D34" s="58">
        <v>13519.42</v>
      </c>
      <c r="E34" s="58">
        <v>8111.65</v>
      </c>
      <c r="F34" s="58">
        <v>0</v>
      </c>
      <c r="G34" s="58">
        <v>315.11</v>
      </c>
      <c r="H34" s="58">
        <v>874.72</v>
      </c>
      <c r="I34" s="58">
        <v>0</v>
      </c>
      <c r="J34" s="58">
        <v>2154.0300000000002</v>
      </c>
      <c r="K34" s="58">
        <v>431.67</v>
      </c>
      <c r="L34" s="58">
        <v>899.03</v>
      </c>
      <c r="M34" s="58">
        <v>953.41</v>
      </c>
      <c r="N34" s="58">
        <v>0</v>
      </c>
      <c r="O34" s="61"/>
    </row>
    <row r="35" spans="1:15" ht="15" customHeight="1" x14ac:dyDescent="0.2">
      <c r="A35" s="20" t="s">
        <v>673</v>
      </c>
      <c r="B35" s="56" t="s">
        <v>375</v>
      </c>
      <c r="C35" s="57">
        <v>27259.039999999997</v>
      </c>
      <c r="D35" s="58">
        <v>13519.42</v>
      </c>
      <c r="E35" s="58">
        <v>8111.65</v>
      </c>
      <c r="F35" s="58">
        <v>0</v>
      </c>
      <c r="G35" s="58">
        <v>315.11</v>
      </c>
      <c r="H35" s="58">
        <v>874.72</v>
      </c>
      <c r="I35" s="58">
        <v>0</v>
      </c>
      <c r="J35" s="58">
        <v>2154.0300000000002</v>
      </c>
      <c r="K35" s="58">
        <v>431.67</v>
      </c>
      <c r="L35" s="58">
        <v>899.03</v>
      </c>
      <c r="M35" s="58">
        <v>953.41</v>
      </c>
      <c r="N35" s="58">
        <v>0</v>
      </c>
      <c r="O35" s="61"/>
    </row>
    <row r="36" spans="1:15" ht="15" customHeight="1" x14ac:dyDescent="0.2">
      <c r="A36" s="20" t="s">
        <v>674</v>
      </c>
      <c r="B36" s="56" t="s">
        <v>375</v>
      </c>
      <c r="C36" s="57">
        <v>19173.68</v>
      </c>
      <c r="D36" s="58">
        <v>7268.72</v>
      </c>
      <c r="E36" s="58">
        <v>4361.2299999999996</v>
      </c>
      <c r="F36" s="58">
        <v>0</v>
      </c>
      <c r="G36" s="58">
        <v>215.16</v>
      </c>
      <c r="H36" s="58">
        <v>266.45</v>
      </c>
      <c r="I36" s="58">
        <v>0</v>
      </c>
      <c r="J36" s="58">
        <v>2154.0300000000002</v>
      </c>
      <c r="K36" s="58">
        <v>64.48</v>
      </c>
      <c r="L36" s="58">
        <v>481.65</v>
      </c>
      <c r="M36" s="58">
        <v>471.94</v>
      </c>
      <c r="N36" s="58">
        <v>3890.02</v>
      </c>
      <c r="O36" s="61"/>
    </row>
    <row r="37" spans="1:15" ht="15" customHeight="1" x14ac:dyDescent="0.2">
      <c r="A37" s="20" t="s">
        <v>675</v>
      </c>
      <c r="B37" s="56" t="s">
        <v>375</v>
      </c>
      <c r="C37" s="57">
        <v>29463.700000000004</v>
      </c>
      <c r="D37" s="58">
        <v>11859.34</v>
      </c>
      <c r="E37" s="58">
        <v>7115.6</v>
      </c>
      <c r="F37" s="58">
        <v>0</v>
      </c>
      <c r="G37" s="58">
        <v>301.27</v>
      </c>
      <c r="H37" s="58">
        <v>440.64</v>
      </c>
      <c r="I37" s="58">
        <v>0</v>
      </c>
      <c r="J37" s="58">
        <v>4308.2</v>
      </c>
      <c r="K37" s="58">
        <v>109.16</v>
      </c>
      <c r="L37" s="58">
        <v>788.19</v>
      </c>
      <c r="M37" s="58">
        <v>806.06</v>
      </c>
      <c r="N37" s="58">
        <v>3735.24</v>
      </c>
      <c r="O37" s="61"/>
    </row>
    <row r="38" spans="1:15" ht="15" customHeight="1" x14ac:dyDescent="0.2">
      <c r="A38" s="20" t="s">
        <v>676</v>
      </c>
      <c r="B38" s="56" t="s">
        <v>375</v>
      </c>
      <c r="C38" s="57">
        <v>26364.34</v>
      </c>
      <c r="D38" s="58">
        <v>10571.11</v>
      </c>
      <c r="E38" s="58">
        <v>10571.11</v>
      </c>
      <c r="F38" s="58">
        <v>0</v>
      </c>
      <c r="G38" s="58">
        <v>409.57</v>
      </c>
      <c r="H38" s="58">
        <v>344.04</v>
      </c>
      <c r="I38" s="58">
        <v>0</v>
      </c>
      <c r="J38" s="58">
        <v>0</v>
      </c>
      <c r="K38" s="58">
        <v>114.96</v>
      </c>
      <c r="L38" s="58">
        <v>3586.45</v>
      </c>
      <c r="M38" s="58">
        <v>767.1</v>
      </c>
      <c r="N38" s="58">
        <v>0</v>
      </c>
      <c r="O38" s="61"/>
    </row>
    <row r="39" spans="1:15" ht="15" customHeight="1" x14ac:dyDescent="0.2">
      <c r="A39" s="20" t="s">
        <v>677</v>
      </c>
      <c r="B39" s="56" t="s">
        <v>375</v>
      </c>
      <c r="C39" s="57">
        <v>35319.869999999995</v>
      </c>
      <c r="D39" s="58">
        <v>12382.75</v>
      </c>
      <c r="E39" s="58">
        <v>12382.75</v>
      </c>
      <c r="F39" s="58">
        <v>0</v>
      </c>
      <c r="G39" s="58">
        <v>409.57</v>
      </c>
      <c r="H39" s="58">
        <v>344.04</v>
      </c>
      <c r="I39" s="58">
        <v>0</v>
      </c>
      <c r="J39" s="58">
        <v>0</v>
      </c>
      <c r="K39" s="58">
        <v>114.42</v>
      </c>
      <c r="L39" s="58">
        <v>4045.79</v>
      </c>
      <c r="M39" s="58">
        <v>767.1</v>
      </c>
      <c r="N39" s="58">
        <v>4873.45</v>
      </c>
      <c r="O39" s="61"/>
    </row>
    <row r="40" spans="1:15" ht="15" customHeight="1" x14ac:dyDescent="0.2">
      <c r="A40" s="20" t="s">
        <v>678</v>
      </c>
      <c r="B40" s="56" t="s">
        <v>375</v>
      </c>
      <c r="C40" s="57">
        <v>19173.66</v>
      </c>
      <c r="D40" s="58">
        <v>7268.72</v>
      </c>
      <c r="E40" s="58">
        <v>4361.2299999999996</v>
      </c>
      <c r="F40" s="58">
        <v>0</v>
      </c>
      <c r="G40" s="58">
        <v>215.16</v>
      </c>
      <c r="H40" s="58">
        <v>266.45</v>
      </c>
      <c r="I40" s="58">
        <v>0</v>
      </c>
      <c r="J40" s="58">
        <v>2154.0300000000002</v>
      </c>
      <c r="K40" s="58">
        <v>64.48</v>
      </c>
      <c r="L40" s="58">
        <v>481.64</v>
      </c>
      <c r="M40" s="58">
        <v>471.92999999999995</v>
      </c>
      <c r="N40" s="58">
        <v>3890.02</v>
      </c>
      <c r="O40" s="61"/>
    </row>
    <row r="41" spans="1:15" ht="15" customHeight="1" x14ac:dyDescent="0.2">
      <c r="A41" s="20" t="s">
        <v>679</v>
      </c>
      <c r="B41" s="56" t="s">
        <v>375</v>
      </c>
      <c r="C41" s="57">
        <v>18846.830000000002</v>
      </c>
      <c r="D41" s="58">
        <v>7243.07</v>
      </c>
      <c r="E41" s="58">
        <v>4345.84</v>
      </c>
      <c r="F41" s="58">
        <v>0</v>
      </c>
      <c r="G41" s="58">
        <v>194.19</v>
      </c>
      <c r="H41" s="58">
        <v>210.04</v>
      </c>
      <c r="I41" s="58">
        <v>0</v>
      </c>
      <c r="J41" s="58">
        <v>2154.0300000000002</v>
      </c>
      <c r="K41" s="58">
        <v>59.24</v>
      </c>
      <c r="L41" s="58">
        <v>374.26</v>
      </c>
      <c r="M41" s="58">
        <v>389.79999999999995</v>
      </c>
      <c r="N41" s="58">
        <v>3876.36</v>
      </c>
      <c r="O41" s="61"/>
    </row>
    <row r="42" spans="1:15" ht="15" customHeight="1" x14ac:dyDescent="0.2">
      <c r="A42" s="20" t="s">
        <v>680</v>
      </c>
      <c r="B42" s="56" t="s">
        <v>375</v>
      </c>
      <c r="C42" s="57">
        <v>47895.329999999994</v>
      </c>
      <c r="D42" s="58">
        <v>15707.68</v>
      </c>
      <c r="E42" s="58">
        <v>15707.68</v>
      </c>
      <c r="F42" s="58">
        <v>0</v>
      </c>
      <c r="G42" s="58">
        <v>409.57</v>
      </c>
      <c r="H42" s="58">
        <v>344.04</v>
      </c>
      <c r="I42" s="58">
        <v>0</v>
      </c>
      <c r="J42" s="58">
        <v>0</v>
      </c>
      <c r="K42" s="58">
        <v>114.42</v>
      </c>
      <c r="L42" s="58">
        <v>4791.96</v>
      </c>
      <c r="M42" s="58">
        <v>767.1</v>
      </c>
      <c r="N42" s="58">
        <v>10052.879999999999</v>
      </c>
      <c r="O42" s="61"/>
    </row>
    <row r="43" spans="1:15" ht="15" customHeight="1" x14ac:dyDescent="0.2">
      <c r="A43" s="20" t="s">
        <v>681</v>
      </c>
      <c r="B43" s="56" t="s">
        <v>375</v>
      </c>
      <c r="C43" s="57">
        <v>33715.980000000003</v>
      </c>
      <c r="D43" s="58">
        <v>14193.91</v>
      </c>
      <c r="E43" s="58">
        <v>8516.34</v>
      </c>
      <c r="F43" s="58">
        <v>0</v>
      </c>
      <c r="G43" s="58">
        <v>301.27</v>
      </c>
      <c r="H43" s="58">
        <v>440.64</v>
      </c>
      <c r="I43" s="58">
        <v>0</v>
      </c>
      <c r="J43" s="58">
        <v>4308.2</v>
      </c>
      <c r="K43" s="58">
        <v>109.16</v>
      </c>
      <c r="L43" s="58">
        <v>813.68</v>
      </c>
      <c r="M43" s="58">
        <v>806.06</v>
      </c>
      <c r="N43" s="58">
        <v>4226.72</v>
      </c>
      <c r="O43" s="61"/>
    </row>
    <row r="44" spans="1:15" ht="15" customHeight="1" x14ac:dyDescent="0.2">
      <c r="A44" s="20" t="s">
        <v>682</v>
      </c>
      <c r="B44" s="56" t="s">
        <v>375</v>
      </c>
      <c r="C44" s="57">
        <v>23498.589999999997</v>
      </c>
      <c r="D44" s="58">
        <v>7605.08</v>
      </c>
      <c r="E44" s="58">
        <v>7605.08</v>
      </c>
      <c r="F44" s="58">
        <v>0</v>
      </c>
      <c r="G44" s="58">
        <v>214.19</v>
      </c>
      <c r="H44" s="58">
        <v>254.45999999999998</v>
      </c>
      <c r="I44" s="58">
        <v>12.6</v>
      </c>
      <c r="J44" s="58">
        <v>0</v>
      </c>
      <c r="K44" s="58">
        <v>64.25</v>
      </c>
      <c r="L44" s="58">
        <v>2233.5</v>
      </c>
      <c r="M44" s="58">
        <v>422.78000000000003</v>
      </c>
      <c r="N44" s="58">
        <v>5086.6499999999996</v>
      </c>
      <c r="O44" s="61"/>
    </row>
    <row r="45" spans="1:15" ht="15" customHeight="1" x14ac:dyDescent="0.2">
      <c r="A45" s="20" t="s">
        <v>683</v>
      </c>
      <c r="B45" s="56" t="s">
        <v>375</v>
      </c>
      <c r="C45" s="57">
        <v>30555.879999999997</v>
      </c>
      <c r="D45" s="58">
        <v>12989.79</v>
      </c>
      <c r="E45" s="58">
        <v>7793.87</v>
      </c>
      <c r="F45" s="58">
        <v>0</v>
      </c>
      <c r="G45" s="58">
        <v>241.35</v>
      </c>
      <c r="H45" s="58">
        <v>338.5</v>
      </c>
      <c r="I45" s="58">
        <v>0</v>
      </c>
      <c r="J45" s="58">
        <v>2154.0300000000002</v>
      </c>
      <c r="K45" s="58">
        <v>71.040000000000006</v>
      </c>
      <c r="L45" s="58">
        <v>642.77</v>
      </c>
      <c r="M45" s="58">
        <v>558.66999999999996</v>
      </c>
      <c r="N45" s="58">
        <v>5765.86</v>
      </c>
      <c r="O45" s="61"/>
    </row>
    <row r="46" spans="1:15" ht="15" customHeight="1" x14ac:dyDescent="0.2">
      <c r="A46" s="20" t="s">
        <v>684</v>
      </c>
      <c r="B46" s="56" t="s">
        <v>375</v>
      </c>
      <c r="C46" s="57">
        <v>46825.64</v>
      </c>
      <c r="D46" s="58">
        <v>19554.04</v>
      </c>
      <c r="E46" s="58">
        <v>11732.42</v>
      </c>
      <c r="F46" s="58">
        <v>0</v>
      </c>
      <c r="G46" s="58">
        <v>301.27</v>
      </c>
      <c r="H46" s="58">
        <v>440.64</v>
      </c>
      <c r="I46" s="58">
        <v>0</v>
      </c>
      <c r="J46" s="58">
        <v>4308.2</v>
      </c>
      <c r="K46" s="58">
        <v>109.16</v>
      </c>
      <c r="L46" s="58">
        <v>813.68</v>
      </c>
      <c r="M46" s="58">
        <v>806.06</v>
      </c>
      <c r="N46" s="58">
        <v>8760.17</v>
      </c>
      <c r="O46" s="61"/>
    </row>
    <row r="47" spans="1:15" ht="15" customHeight="1" x14ac:dyDescent="0.2">
      <c r="A47" s="20" t="s">
        <v>685</v>
      </c>
      <c r="B47" s="56" t="s">
        <v>375</v>
      </c>
      <c r="C47" s="57">
        <v>60347.3</v>
      </c>
      <c r="D47" s="58">
        <v>20734.11</v>
      </c>
      <c r="E47" s="58">
        <v>20734.11</v>
      </c>
      <c r="F47" s="58">
        <v>0</v>
      </c>
      <c r="G47" s="58">
        <v>409.57</v>
      </c>
      <c r="H47" s="58">
        <v>344.04</v>
      </c>
      <c r="I47" s="58">
        <v>0</v>
      </c>
      <c r="J47" s="58">
        <v>0</v>
      </c>
      <c r="K47" s="58">
        <v>114.42</v>
      </c>
      <c r="L47" s="58">
        <v>5632.87</v>
      </c>
      <c r="M47" s="58">
        <v>767.1</v>
      </c>
      <c r="N47" s="58">
        <v>11611.08</v>
      </c>
      <c r="O47" s="61"/>
    </row>
    <row r="48" spans="1:15" ht="15" customHeight="1" x14ac:dyDescent="0.2">
      <c r="A48" s="20" t="s">
        <v>686</v>
      </c>
      <c r="B48" s="56" t="s">
        <v>375</v>
      </c>
      <c r="C48" s="57">
        <v>60347.3</v>
      </c>
      <c r="D48" s="58">
        <v>20734.11</v>
      </c>
      <c r="E48" s="58">
        <v>20734.11</v>
      </c>
      <c r="F48" s="58">
        <v>0</v>
      </c>
      <c r="G48" s="58">
        <v>409.57</v>
      </c>
      <c r="H48" s="58">
        <v>344.04</v>
      </c>
      <c r="I48" s="58">
        <v>0</v>
      </c>
      <c r="J48" s="58">
        <v>0</v>
      </c>
      <c r="K48" s="58">
        <v>114.42</v>
      </c>
      <c r="L48" s="58">
        <v>5632.87</v>
      </c>
      <c r="M48" s="58">
        <v>767.1</v>
      </c>
      <c r="N48" s="58">
        <v>11611.08</v>
      </c>
      <c r="O48" s="61"/>
    </row>
    <row r="49" spans="1:15" ht="15" customHeight="1" x14ac:dyDescent="0.2">
      <c r="A49" s="20" t="s">
        <v>687</v>
      </c>
      <c r="B49" s="56" t="s">
        <v>375</v>
      </c>
      <c r="C49" s="57">
        <v>26002.529999999995</v>
      </c>
      <c r="D49" s="58">
        <v>10414.879999999999</v>
      </c>
      <c r="E49" s="58">
        <v>6248.92</v>
      </c>
      <c r="F49" s="58">
        <v>0</v>
      </c>
      <c r="G49" s="58">
        <v>241.35</v>
      </c>
      <c r="H49" s="58">
        <v>338.5</v>
      </c>
      <c r="I49" s="58">
        <v>0</v>
      </c>
      <c r="J49" s="58">
        <v>2154.0300000000002</v>
      </c>
      <c r="K49" s="58">
        <v>71.040000000000006</v>
      </c>
      <c r="L49" s="58">
        <v>642.77</v>
      </c>
      <c r="M49" s="58">
        <v>558.66999999999996</v>
      </c>
      <c r="N49" s="58">
        <v>5332.37</v>
      </c>
      <c r="O49" s="61"/>
    </row>
    <row r="50" spans="1:15" ht="15" customHeight="1" x14ac:dyDescent="0.2">
      <c r="A50" s="20" t="s">
        <v>688</v>
      </c>
      <c r="B50" s="56" t="s">
        <v>375</v>
      </c>
      <c r="C50" s="57">
        <v>31466.44</v>
      </c>
      <c r="D50" s="58">
        <v>9700.07</v>
      </c>
      <c r="E50" s="58">
        <v>9700.07</v>
      </c>
      <c r="F50" s="58">
        <v>0</v>
      </c>
      <c r="G50" s="58">
        <v>241.35</v>
      </c>
      <c r="H50" s="58">
        <v>338.5</v>
      </c>
      <c r="I50" s="58">
        <v>0</v>
      </c>
      <c r="J50" s="58">
        <v>0</v>
      </c>
      <c r="K50" s="58">
        <v>71.040000000000006</v>
      </c>
      <c r="L50" s="58">
        <v>1507.33</v>
      </c>
      <c r="M50" s="58">
        <v>558.66999999999996</v>
      </c>
      <c r="N50" s="58">
        <v>9349.41</v>
      </c>
      <c r="O50" s="61"/>
    </row>
    <row r="51" spans="1:15" ht="15" customHeight="1" x14ac:dyDescent="0.2">
      <c r="A51" s="20" t="s">
        <v>689</v>
      </c>
      <c r="B51" s="56" t="s">
        <v>375</v>
      </c>
      <c r="C51" s="57">
        <v>33791.360000000001</v>
      </c>
      <c r="D51" s="58">
        <v>12989.79</v>
      </c>
      <c r="E51" s="58">
        <v>7793.87</v>
      </c>
      <c r="F51" s="58">
        <v>0</v>
      </c>
      <c r="G51" s="58">
        <v>241.35</v>
      </c>
      <c r="H51" s="58">
        <v>338.5</v>
      </c>
      <c r="I51" s="58">
        <v>0</v>
      </c>
      <c r="J51" s="58">
        <v>2154.0300000000002</v>
      </c>
      <c r="K51" s="58">
        <v>71.040000000000006</v>
      </c>
      <c r="L51" s="58">
        <v>642.77</v>
      </c>
      <c r="M51" s="58">
        <v>558.66999999999996</v>
      </c>
      <c r="N51" s="58">
        <v>9001.34</v>
      </c>
      <c r="O51" s="61"/>
    </row>
    <row r="52" spans="1:15" ht="15" x14ac:dyDescent="0.35">
      <c r="A52" s="62"/>
      <c r="B52" s="62"/>
      <c r="C52" s="62"/>
      <c r="D52" s="38"/>
      <c r="E52" s="39"/>
      <c r="F52" s="39"/>
      <c r="G52" s="39"/>
      <c r="H52" s="39"/>
      <c r="I52" s="39"/>
      <c r="J52" s="63"/>
      <c r="K52" s="63"/>
      <c r="L52" s="39"/>
      <c r="M52" s="39"/>
      <c r="N52" s="39"/>
    </row>
    <row r="53" spans="1:15" ht="15" x14ac:dyDescent="0.2">
      <c r="A53" s="44"/>
      <c r="B53" s="44"/>
      <c r="C53" s="44"/>
      <c r="D53" s="42"/>
      <c r="E53" s="39"/>
      <c r="F53" s="39"/>
      <c r="G53" s="39"/>
      <c r="H53" s="39"/>
      <c r="I53" s="39"/>
      <c r="J53" s="44"/>
      <c r="K53" s="44"/>
      <c r="L53" s="39"/>
      <c r="M53" s="39"/>
      <c r="N53" s="41"/>
    </row>
    <row r="54" spans="1:15" ht="15" x14ac:dyDescent="0.2">
      <c r="A54" s="44"/>
      <c r="B54" s="44"/>
      <c r="C54" s="44"/>
      <c r="D54" s="39"/>
      <c r="E54" s="39"/>
      <c r="F54" s="39"/>
      <c r="G54" s="39"/>
      <c r="H54" s="44"/>
      <c r="I54" s="44"/>
      <c r="J54" s="44"/>
      <c r="K54" s="44"/>
      <c r="L54" s="39"/>
      <c r="M54" s="39"/>
      <c r="N54" s="39"/>
    </row>
    <row r="55" spans="1:15" ht="15" x14ac:dyDescent="0.2">
      <c r="A55" s="64"/>
      <c r="B55" s="64"/>
      <c r="C55" s="64"/>
      <c r="D55" s="81" t="s">
        <v>555</v>
      </c>
      <c r="E55" s="81"/>
      <c r="F55" s="81"/>
      <c r="G55" s="81"/>
      <c r="H55" s="44"/>
      <c r="I55" s="44"/>
      <c r="J55" s="64"/>
      <c r="K55" s="81" t="s">
        <v>556</v>
      </c>
      <c r="L55" s="81"/>
      <c r="M55" s="81"/>
      <c r="N55" s="81"/>
    </row>
    <row r="56" spans="1:15" ht="15" x14ac:dyDescent="0.2">
      <c r="A56" s="64"/>
      <c r="B56" s="64"/>
      <c r="C56" s="64"/>
      <c r="D56" s="82" t="s">
        <v>557</v>
      </c>
      <c r="E56" s="82"/>
      <c r="F56" s="82"/>
      <c r="G56" s="82"/>
      <c r="H56" s="44"/>
      <c r="I56" s="44"/>
      <c r="J56" s="64"/>
      <c r="K56" s="82" t="s">
        <v>558</v>
      </c>
      <c r="L56" s="82"/>
      <c r="M56" s="82"/>
      <c r="N56" s="82"/>
    </row>
    <row r="57" spans="1:15" ht="15" x14ac:dyDescent="0.2">
      <c r="A57" s="64"/>
      <c r="B57" s="64"/>
      <c r="C57" s="64"/>
      <c r="D57" s="64"/>
      <c r="E57" s="64"/>
      <c r="F57" s="64"/>
      <c r="G57" s="64"/>
      <c r="H57" s="64"/>
      <c r="I57" s="64"/>
      <c r="J57" s="64"/>
      <c r="K57" s="64"/>
      <c r="L57" s="64"/>
      <c r="M57" s="64"/>
      <c r="N57" s="64"/>
    </row>
    <row r="58" spans="1:15" ht="15" x14ac:dyDescent="0.2">
      <c r="A58" s="64"/>
      <c r="B58" s="64"/>
      <c r="C58" s="64"/>
      <c r="D58" s="64"/>
      <c r="E58" s="64"/>
      <c r="F58" s="64"/>
      <c r="G58" s="64"/>
      <c r="H58" s="64"/>
      <c r="I58" s="64"/>
      <c r="J58" s="64"/>
      <c r="K58" s="64"/>
      <c r="L58" s="64"/>
      <c r="M58" s="64"/>
      <c r="N58" s="64"/>
    </row>
    <row r="59" spans="1:15" ht="15" x14ac:dyDescent="0.2">
      <c r="A59" s="64"/>
      <c r="B59" s="64"/>
      <c r="C59" s="64"/>
      <c r="D59" s="64"/>
      <c r="E59" s="64"/>
      <c r="F59" s="64"/>
      <c r="G59" s="64"/>
      <c r="H59" s="64"/>
      <c r="I59" s="64"/>
      <c r="J59" s="64"/>
      <c r="K59" s="64"/>
      <c r="L59" s="64"/>
      <c r="M59" s="64"/>
      <c r="N59" s="64"/>
    </row>
    <row r="60" spans="1:15" ht="15" x14ac:dyDescent="0.2">
      <c r="A60" s="64"/>
      <c r="B60" s="64"/>
      <c r="C60" s="64"/>
      <c r="D60" s="64"/>
      <c r="E60" s="64"/>
      <c r="F60" s="64"/>
      <c r="G60" s="64"/>
      <c r="H60" s="64"/>
      <c r="I60" s="64"/>
      <c r="J60" s="64"/>
      <c r="K60" s="64"/>
      <c r="L60" s="64"/>
      <c r="M60" s="64"/>
      <c r="N60" s="64"/>
    </row>
    <row r="61" spans="1:15" ht="15" x14ac:dyDescent="0.2">
      <c r="A61" s="64"/>
      <c r="B61" s="64"/>
      <c r="C61" s="64"/>
      <c r="D61" s="64"/>
      <c r="E61" s="64"/>
      <c r="F61" s="64"/>
      <c r="G61" s="64"/>
      <c r="H61" s="64"/>
      <c r="I61" s="64"/>
      <c r="J61" s="64"/>
      <c r="K61" s="64"/>
      <c r="L61" s="64"/>
      <c r="M61" s="64"/>
      <c r="N61" s="64"/>
    </row>
    <row r="62" spans="1:15" ht="15" x14ac:dyDescent="0.2">
      <c r="A62" s="64"/>
      <c r="B62" s="64"/>
      <c r="C62" s="64"/>
      <c r="D62" s="64"/>
      <c r="E62" s="64"/>
      <c r="F62" s="64"/>
      <c r="G62" s="64"/>
      <c r="H62" s="64"/>
      <c r="I62" s="64"/>
      <c r="J62" s="64"/>
      <c r="K62" s="64"/>
      <c r="L62" s="64"/>
      <c r="M62" s="64"/>
      <c r="N62" s="64"/>
    </row>
    <row r="63" spans="1:15" ht="15" x14ac:dyDescent="0.2">
      <c r="A63" s="64"/>
      <c r="B63" s="64"/>
      <c r="C63" s="64"/>
      <c r="D63" s="64"/>
      <c r="E63" s="64"/>
      <c r="F63" s="64"/>
      <c r="G63" s="64"/>
      <c r="H63" s="64"/>
      <c r="I63" s="64"/>
      <c r="J63" s="64"/>
      <c r="K63" s="64"/>
      <c r="L63" s="64"/>
      <c r="M63" s="64"/>
      <c r="N63" s="64"/>
    </row>
    <row r="64" spans="1:15" ht="15" x14ac:dyDescent="0.2">
      <c r="A64" s="64"/>
      <c r="B64" s="64"/>
      <c r="C64" s="64"/>
      <c r="D64" s="64"/>
      <c r="E64" s="64"/>
      <c r="F64" s="64"/>
      <c r="G64" s="64"/>
      <c r="H64" s="64"/>
      <c r="I64" s="64"/>
      <c r="J64" s="64"/>
      <c r="K64" s="64"/>
      <c r="L64" s="64"/>
      <c r="M64" s="64"/>
      <c r="N64" s="64"/>
    </row>
    <row r="65" spans="1:14" ht="15" x14ac:dyDescent="0.2">
      <c r="A65" s="64"/>
      <c r="B65" s="64"/>
      <c r="C65" s="64"/>
      <c r="D65" s="64"/>
      <c r="E65" s="64"/>
      <c r="F65" s="64"/>
      <c r="G65" s="64"/>
      <c r="H65" s="64"/>
      <c r="I65" s="64"/>
      <c r="J65" s="64"/>
      <c r="K65" s="64"/>
      <c r="L65" s="64"/>
      <c r="M65" s="64"/>
      <c r="N65" s="64"/>
    </row>
    <row r="66" spans="1:14" ht="15" x14ac:dyDescent="0.2">
      <c r="A66" s="64"/>
      <c r="B66" s="64"/>
      <c r="C66" s="64"/>
      <c r="D66" s="64"/>
      <c r="E66" s="64"/>
      <c r="F66" s="64"/>
      <c r="G66" s="64"/>
      <c r="H66" s="64"/>
      <c r="I66" s="64"/>
      <c r="J66" s="64"/>
      <c r="K66" s="64"/>
      <c r="L66" s="64"/>
      <c r="M66" s="64"/>
      <c r="N66" s="64"/>
    </row>
    <row r="67" spans="1:14" ht="15" x14ac:dyDescent="0.2">
      <c r="A67" s="64"/>
      <c r="B67" s="64"/>
      <c r="C67" s="64"/>
      <c r="D67" s="64"/>
      <c r="E67" s="64"/>
      <c r="F67" s="64"/>
      <c r="G67" s="64"/>
      <c r="H67" s="64"/>
      <c r="I67" s="64"/>
      <c r="J67" s="64"/>
      <c r="K67" s="64"/>
      <c r="L67" s="64"/>
      <c r="M67" s="64"/>
      <c r="N67" s="64"/>
    </row>
    <row r="68" spans="1:14" ht="15" x14ac:dyDescent="0.2">
      <c r="A68" s="64"/>
      <c r="B68" s="64"/>
      <c r="C68" s="64"/>
      <c r="D68" s="64"/>
      <c r="E68" s="64"/>
      <c r="F68" s="64"/>
      <c r="G68" s="64"/>
      <c r="H68" s="64"/>
      <c r="I68" s="64"/>
      <c r="J68" s="64"/>
      <c r="K68" s="64"/>
      <c r="L68" s="64"/>
      <c r="M68" s="64"/>
      <c r="N68" s="64"/>
    </row>
    <row r="69" spans="1:14" ht="15" x14ac:dyDescent="0.2">
      <c r="A69" s="64"/>
      <c r="B69" s="64"/>
      <c r="C69" s="64"/>
      <c r="D69" s="64"/>
      <c r="E69" s="64"/>
      <c r="F69" s="64"/>
      <c r="G69" s="64"/>
      <c r="H69" s="64"/>
      <c r="I69" s="64"/>
      <c r="J69" s="64"/>
      <c r="K69" s="64"/>
      <c r="L69" s="64"/>
      <c r="M69" s="64"/>
      <c r="N69" s="64"/>
    </row>
    <row r="70" spans="1:14" ht="15" x14ac:dyDescent="0.2">
      <c r="A70" s="64"/>
      <c r="B70" s="64"/>
      <c r="C70" s="64"/>
      <c r="D70" s="64"/>
      <c r="E70" s="64"/>
      <c r="F70" s="64"/>
      <c r="G70" s="64"/>
      <c r="H70" s="64"/>
      <c r="I70" s="64"/>
      <c r="J70" s="64"/>
      <c r="K70" s="64"/>
      <c r="L70" s="64"/>
      <c r="M70" s="64"/>
      <c r="N70" s="64"/>
    </row>
    <row r="71" spans="1:14" ht="15" x14ac:dyDescent="0.2">
      <c r="A71" s="64"/>
      <c r="B71" s="64"/>
      <c r="C71" s="64"/>
      <c r="D71" s="64"/>
      <c r="E71" s="64"/>
      <c r="F71" s="64"/>
      <c r="G71" s="64"/>
      <c r="H71" s="64"/>
      <c r="I71" s="64"/>
      <c r="J71" s="64"/>
      <c r="K71" s="64"/>
      <c r="L71" s="64"/>
      <c r="M71" s="64"/>
      <c r="N71" s="64"/>
    </row>
  </sheetData>
  <mergeCells count="6">
    <mergeCell ref="A5:N6"/>
    <mergeCell ref="A7:N8"/>
    <mergeCell ref="D55:G55"/>
    <mergeCell ref="D56:G56"/>
    <mergeCell ref="K55:N55"/>
    <mergeCell ref="K56:N56"/>
  </mergeCells>
  <phoneticPr fontId="9" type="noConversion"/>
  <printOptions horizontalCentered="1"/>
  <pageMargins left="0.35433070866141736" right="0.35433070866141736" top="0.51181102362204722" bottom="0.31496062992125984" header="0.31496062992125984" footer="0.31496062992125984"/>
  <pageSetup scale="65" fitToHeight="2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11</vt:i4>
      </vt:variant>
    </vt:vector>
  </HeadingPairs>
  <TitlesOfParts>
    <vt:vector size="23" baseType="lpstr">
      <vt:lpstr>Resumen de plazas</vt:lpstr>
      <vt:lpstr>Tabulador Sueldos </vt:lpstr>
      <vt:lpstr>Tabulador Prestaciones</vt:lpstr>
      <vt:lpstr>Tabulador IMCO 1</vt:lpstr>
      <vt:lpstr>Tabulador IMCO 2</vt:lpstr>
      <vt:lpstr>Tabulador Magisterio 1</vt:lpstr>
      <vt:lpstr>Tabulador Magisterio 2</vt:lpstr>
      <vt:lpstr>Tabulador Magisterio 3</vt:lpstr>
      <vt:lpstr>Tabulador Magisterio 4</vt:lpstr>
      <vt:lpstr>Tabulador Magisterio 5</vt:lpstr>
      <vt:lpstr>Tabulador Magisterio 6</vt:lpstr>
      <vt:lpstr>Tabulador Magisterio 7</vt:lpstr>
      <vt:lpstr>'Tabulador IMCO 1'!Títulos_a_imprimir</vt:lpstr>
      <vt:lpstr>'Tabulador IMCO 2'!Títulos_a_imprimir</vt:lpstr>
      <vt:lpstr>'Tabulador Magisterio 1'!Títulos_a_imprimir</vt:lpstr>
      <vt:lpstr>'Tabulador Magisterio 2'!Títulos_a_imprimir</vt:lpstr>
      <vt:lpstr>'Tabulador Magisterio 3'!Títulos_a_imprimir</vt:lpstr>
      <vt:lpstr>'Tabulador Magisterio 4'!Títulos_a_imprimir</vt:lpstr>
      <vt:lpstr>'Tabulador Magisterio 5'!Títulos_a_imprimir</vt:lpstr>
      <vt:lpstr>'Tabulador Magisterio 6'!Títulos_a_imprimir</vt:lpstr>
      <vt:lpstr>'Tabulador Magisterio 7'!Títulos_a_imprimir</vt:lpstr>
      <vt:lpstr>'Tabulador Prestaciones'!Títulos_a_imprimir</vt:lpstr>
      <vt:lpstr>'Tabulador Sueldos 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de Microsoft Office</dc:creator>
  <cp:lastModifiedBy>Informática</cp:lastModifiedBy>
  <cp:lastPrinted>2016-10-31T00:39:12Z</cp:lastPrinted>
  <dcterms:created xsi:type="dcterms:W3CDTF">2016-10-22T01:46:51Z</dcterms:created>
  <dcterms:modified xsi:type="dcterms:W3CDTF">2016-11-18T16:01:25Z</dcterms:modified>
</cp:coreProperties>
</file>