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CGerzahin\Desktop\2016 SFyP\PAGINA SPyF Cambios\PAQUETE ECONOMICO 2017\Archivos paquete Economico 2017 (21Dic16)\"/>
    </mc:Choice>
  </mc:AlternateContent>
  <bookViews>
    <workbookView xWindow="0" yWindow="0" windowWidth="20490" windowHeight="7755"/>
  </bookViews>
  <sheets>
    <sheet name="OBG ESPECIFICA ANEXO 1" sheetId="22" r:id="rId1"/>
    <sheet name="Comunicación Social ANEXO 1.1" sheetId="2" r:id="rId2"/>
    <sheet name="Duda Publica ANEXO 1.2" sheetId="3" r:id="rId3"/>
    <sheet name="Subsidio y Subven ANEXO 1.3" sheetId="4" r:id="rId4"/>
    <sheet name="Ayudas sociales ANEXO 1.4" sheetId="5" r:id="rId5"/>
    <sheet name="Pensi y Jubila ANEXO 1.5" sheetId="6" r:id="rId6"/>
    <sheet name="INFOCOL" sheetId="25" r:id="rId7"/>
    <sheet name="CDH" sheetId="9" r:id="rId8"/>
    <sheet name="TAE" sheetId="23" r:id="rId9"/>
    <sheet name="TCA" sheetId="26" r:id="rId10"/>
    <sheet name="IEE" sheetId="27" r:id="rId11"/>
    <sheet name="TEE" sheetId="29" r:id="rId12"/>
    <sheet name="OSAFIG" sheetId="24" r:id="rId13"/>
    <sheet name="UDC" sheetId="28" r:id="rId14"/>
    <sheet name="PODER LEGISLATIVO" sheetId="8" r:id="rId15"/>
    <sheet name="PODER JUDICIAL " sheetId="7" r:id="rId16"/>
    <sheet name="Hoja1" sheetId="34" state="hidden" r:id="rId17"/>
    <sheet name="CLAS. ADMINISTRATIVA ANEXO 5" sheetId="41" r:id="rId18"/>
    <sheet name="PROYECTOS POR DEPENDE. ANEXO 6" sheetId="31" r:id="rId19"/>
    <sheet name="CUENTAS BANCARIAS ANEXO 7" sheetId="17" r:id="rId20"/>
    <sheet name="PLAZAS ADMINISTRACION ANEXO 8" sheetId="43" r:id="rId21"/>
    <sheet name="TABU PODER EJECUTIVO ANEXO 9" sheetId="19" r:id="rId22"/>
    <sheet name="T. MAGISTERIO FEDERALI ANEXO 10" sheetId="32" r:id="rId23"/>
    <sheet name="MIR ANEXO 11" sheetId="37" r:id="rId24"/>
    <sheet name="PROYECTOS ANEXO 12" sheetId="38" r:id="rId25"/>
    <sheet name="Hoja2" sheetId="42" r:id="rId26"/>
  </sheets>
  <definedNames>
    <definedName name="_xlnm._FilterDatabase" localSheetId="0" hidden="1">'OBG ESPECIFICA ANEXO 1'!$B$10:$D$758</definedName>
    <definedName name="_xlnm._FilterDatabase" localSheetId="8" hidden="1">TAE!$A$11:$C$106</definedName>
    <definedName name="_xlnm.Print_Titles" localSheetId="4">'Ayudas sociales ANEXO 1.4'!$1:$10</definedName>
    <definedName name="_xlnm.Print_Titles" localSheetId="17">'CLAS. ADMINISTRATIVA ANEXO 5'!$1:$11</definedName>
    <definedName name="_xlnm.Print_Titles" localSheetId="19">'CUENTAS BANCARIAS ANEXO 7'!$1:$10</definedName>
    <definedName name="_xlnm.Print_Titles" localSheetId="10">IEE!$1:$11</definedName>
    <definedName name="_xlnm.Print_Titles" localSheetId="6">INFOCOL!$1:$11</definedName>
    <definedName name="_xlnm.Print_Titles" localSheetId="0">'OBG ESPECIFICA ANEXO 1'!$1:$10</definedName>
    <definedName name="_xlnm.Print_Titles" localSheetId="12">OSAFIG!$1:$10</definedName>
    <definedName name="_xlnm.Print_Titles" localSheetId="15">'PODER JUDICIAL '!$1:$11</definedName>
    <definedName name="_xlnm.Print_Titles" localSheetId="14">'PODER LEGISLATIVO'!$1:$11</definedName>
    <definedName name="_xlnm.Print_Titles" localSheetId="24">'PROYECTOS ANEXO 12'!$1:$9</definedName>
    <definedName name="_xlnm.Print_Titles" localSheetId="18">'PROYECTOS POR DEPENDE. ANEXO 6'!$1:$11</definedName>
    <definedName name="_xlnm.Print_Titles" localSheetId="22">'T. MAGISTERIO FEDERALI ANEXO 10'!$1:$13</definedName>
    <definedName name="_xlnm.Print_Titles" localSheetId="8">TAE!$1:$11</definedName>
    <definedName name="_xlnm.Print_Titles" localSheetId="9">TCA!$1:$11</definedName>
    <definedName name="_xlnm.Print_Titles" localSheetId="11">TEE!$1:$10</definedName>
  </definedNames>
  <calcPr calcId="152511"/>
</workbook>
</file>

<file path=xl/calcChain.xml><?xml version="1.0" encoding="utf-8"?>
<calcChain xmlns="http://schemas.openxmlformats.org/spreadsheetml/2006/main">
  <c r="D758" i="22" l="1"/>
  <c r="C512" i="38" l="1"/>
  <c r="C421" i="31"/>
  <c r="D91" i="5"/>
  <c r="C141" i="31" l="1"/>
  <c r="C172" i="31"/>
  <c r="C452" i="31" l="1"/>
  <c r="C538" i="31"/>
  <c r="C427" i="31"/>
  <c r="C396" i="31"/>
  <c r="C388" i="31"/>
  <c r="C350" i="31"/>
  <c r="C322" i="31"/>
  <c r="C54" i="31"/>
  <c r="C12" i="31"/>
  <c r="D14" i="4"/>
  <c r="D10" i="4"/>
  <c r="C17" i="6" l="1"/>
  <c r="D17" i="4"/>
  <c r="C318" i="31" l="1"/>
  <c r="C245" i="31"/>
  <c r="C369" i="31"/>
  <c r="C383" i="31"/>
  <c r="C410" i="31"/>
  <c r="C437" i="31"/>
  <c r="C545" i="31"/>
  <c r="C543" i="31"/>
  <c r="C541" i="31"/>
  <c r="C215" i="31"/>
  <c r="C117" i="31" l="1"/>
  <c r="C547" i="31" s="1"/>
  <c r="C12" i="28"/>
  <c r="D18" i="2" l="1"/>
  <c r="C36" i="3" l="1"/>
  <c r="C18" i="28" l="1"/>
  <c r="C21" i="28" s="1"/>
  <c r="C164" i="7"/>
  <c r="C163" i="7" s="1"/>
  <c r="C160" i="7"/>
  <c r="C159" i="7" s="1"/>
  <c r="C157" i="7"/>
  <c r="C155" i="7"/>
  <c r="C154" i="7" s="1"/>
  <c r="C151" i="7"/>
  <c r="C148" i="7"/>
  <c r="C146" i="7"/>
  <c r="C144" i="7"/>
  <c r="C142" i="7"/>
  <c r="C140" i="7"/>
  <c r="C137" i="7"/>
  <c r="C135" i="7"/>
  <c r="C132" i="7"/>
  <c r="C130" i="7"/>
  <c r="C127" i="7"/>
  <c r="C125" i="7"/>
  <c r="C123" i="7"/>
  <c r="C121" i="7"/>
  <c r="C119" i="7"/>
  <c r="C117" i="7"/>
  <c r="C115" i="7"/>
  <c r="C112" i="7"/>
  <c r="C111" i="7" s="1"/>
  <c r="C109" i="7"/>
  <c r="C108" i="7" s="1"/>
  <c r="C105" i="7"/>
  <c r="C103" i="7"/>
  <c r="C101" i="7"/>
  <c r="C99" i="7"/>
  <c r="C97" i="7"/>
  <c r="C95" i="7"/>
  <c r="C91" i="7"/>
  <c r="C90" i="7" s="1"/>
  <c r="C87" i="7"/>
  <c r="C86" i="7" s="1"/>
  <c r="C84" i="7"/>
  <c r="C83" i="7" s="1"/>
  <c r="C81" i="7"/>
  <c r="C80" i="7" s="1"/>
  <c r="C78" i="7"/>
  <c r="C76" i="7"/>
  <c r="C73" i="7"/>
  <c r="C72" i="7" s="1"/>
  <c r="C70" i="7"/>
  <c r="C68" i="7"/>
  <c r="C66" i="7"/>
  <c r="C64" i="7"/>
  <c r="C58" i="7"/>
  <c r="C57" i="7" s="1"/>
  <c r="C45" i="7"/>
  <c r="C43" i="7"/>
  <c r="C36" i="7"/>
  <c r="C34" i="7"/>
  <c r="C31" i="7"/>
  <c r="C30" i="7" s="1"/>
  <c r="C28" i="7"/>
  <c r="C26" i="7"/>
  <c r="C23" i="7"/>
  <c r="C20" i="7"/>
  <c r="C18" i="7"/>
  <c r="C14" i="7"/>
  <c r="C13" i="7" s="1"/>
  <c r="C133" i="24"/>
  <c r="C131" i="24"/>
  <c r="C128" i="24"/>
  <c r="C126" i="24"/>
  <c r="C124" i="24"/>
  <c r="C123" i="24" s="1"/>
  <c r="C121" i="24"/>
  <c r="C119" i="24"/>
  <c r="C117" i="24"/>
  <c r="C114" i="24"/>
  <c r="C112" i="24"/>
  <c r="C109" i="24"/>
  <c r="C108" i="24" s="1"/>
  <c r="C106" i="24"/>
  <c r="C105" i="24" s="1"/>
  <c r="C103" i="24"/>
  <c r="C101" i="24"/>
  <c r="C99" i="24"/>
  <c r="C97" i="24"/>
  <c r="C93" i="24"/>
  <c r="C92" i="24"/>
  <c r="C90" i="24"/>
  <c r="C89" i="24" s="1"/>
  <c r="C87" i="24"/>
  <c r="C86" i="24" s="1"/>
  <c r="C83" i="24"/>
  <c r="C82" i="24" s="1"/>
  <c r="C80" i="24"/>
  <c r="C78" i="24"/>
  <c r="C76" i="24"/>
  <c r="C74" i="24"/>
  <c r="C73" i="24"/>
  <c r="C68" i="24"/>
  <c r="C67" i="24" s="1"/>
  <c r="C52" i="24"/>
  <c r="C49" i="24"/>
  <c r="C41" i="24"/>
  <c r="C39" i="24"/>
  <c r="C36" i="24"/>
  <c r="C33" i="24"/>
  <c r="C31" i="24"/>
  <c r="C29" i="24"/>
  <c r="C27" i="24"/>
  <c r="C23" i="24"/>
  <c r="C20" i="24"/>
  <c r="C17" i="24"/>
  <c r="C13" i="24"/>
  <c r="C12" i="24" s="1"/>
  <c r="C192" i="8"/>
  <c r="C191" i="8"/>
  <c r="C189" i="8"/>
  <c r="C187" i="8"/>
  <c r="C185" i="8"/>
  <c r="C183" i="8"/>
  <c r="C181" i="8"/>
  <c r="C177" i="8"/>
  <c r="C176" i="8" s="1"/>
  <c r="C173" i="8"/>
  <c r="C171" i="8"/>
  <c r="C169" i="8"/>
  <c r="C166" i="8"/>
  <c r="C164" i="8"/>
  <c r="C161" i="8"/>
  <c r="C159" i="8"/>
  <c r="C156" i="8"/>
  <c r="C154" i="8"/>
  <c r="C151" i="8"/>
  <c r="C149" i="8"/>
  <c r="C147" i="8"/>
  <c r="C145" i="8"/>
  <c r="C143" i="8"/>
  <c r="C141" i="8"/>
  <c r="C138" i="8"/>
  <c r="C136" i="8"/>
  <c r="C133" i="8"/>
  <c r="C131" i="8"/>
  <c r="C128" i="8"/>
  <c r="C126" i="8"/>
  <c r="C122" i="8"/>
  <c r="C120" i="8"/>
  <c r="C118" i="8"/>
  <c r="C116" i="8"/>
  <c r="C114" i="8"/>
  <c r="C112" i="8"/>
  <c r="C108" i="8"/>
  <c r="C106" i="8"/>
  <c r="C104" i="8"/>
  <c r="C102" i="8"/>
  <c r="C100" i="8"/>
  <c r="C98" i="8"/>
  <c r="C95" i="8"/>
  <c r="C94" i="8" s="1"/>
  <c r="C92" i="8"/>
  <c r="C91" i="8" s="1"/>
  <c r="C89" i="8"/>
  <c r="C88" i="8" s="1"/>
  <c r="C86" i="8"/>
  <c r="C85" i="8"/>
  <c r="C83" i="8"/>
  <c r="C81" i="8"/>
  <c r="C79" i="8"/>
  <c r="C77" i="8"/>
  <c r="C75" i="8"/>
  <c r="C70" i="8"/>
  <c r="C69" i="8" s="1"/>
  <c r="C67" i="8"/>
  <c r="C66" i="8"/>
  <c r="C51" i="8"/>
  <c r="C48" i="8"/>
  <c r="C41" i="8"/>
  <c r="C38" i="8"/>
  <c r="C36" i="8"/>
  <c r="C33" i="8"/>
  <c r="C32" i="8" s="1"/>
  <c r="C29" i="8"/>
  <c r="C26" i="8"/>
  <c r="C23" i="8"/>
  <c r="C20" i="8"/>
  <c r="C19" i="8" s="1"/>
  <c r="C16" i="8"/>
  <c r="C14" i="8"/>
  <c r="C44" i="29"/>
  <c r="C43" i="29" s="1"/>
  <c r="C39" i="29"/>
  <c r="C33" i="29"/>
  <c r="C31" i="29"/>
  <c r="C28" i="29"/>
  <c r="C27" i="29" s="1"/>
  <c r="C25" i="29"/>
  <c r="C22" i="29"/>
  <c r="C20" i="29"/>
  <c r="C19" i="29" s="1"/>
  <c r="C17" i="29"/>
  <c r="C16" i="29" s="1"/>
  <c r="C13" i="29"/>
  <c r="C12" i="29" s="1"/>
  <c r="C184" i="27"/>
  <c r="C183" i="27" s="1"/>
  <c r="C181" i="27"/>
  <c r="C179" i="27"/>
  <c r="C178" i="27" s="1"/>
  <c r="C176" i="27"/>
  <c r="C174" i="27"/>
  <c r="C170" i="27"/>
  <c r="C169" i="27" s="1"/>
  <c r="C168" i="27" s="1"/>
  <c r="C166" i="27"/>
  <c r="C164" i="27"/>
  <c r="C161" i="27"/>
  <c r="C158" i="27"/>
  <c r="C156" i="27"/>
  <c r="C154" i="27"/>
  <c r="C151" i="27"/>
  <c r="C149" i="27"/>
  <c r="C147" i="27"/>
  <c r="C144" i="27"/>
  <c r="C143" i="27" s="1"/>
  <c r="C141" i="27"/>
  <c r="C139" i="27"/>
  <c r="C137" i="27"/>
  <c r="C135" i="27"/>
  <c r="C132" i="27"/>
  <c r="C130" i="27"/>
  <c r="C128" i="27"/>
  <c r="C124" i="27"/>
  <c r="C122" i="27"/>
  <c r="C120" i="27"/>
  <c r="C118" i="27"/>
  <c r="C115" i="27"/>
  <c r="C113" i="27"/>
  <c r="C110" i="27"/>
  <c r="C108" i="27"/>
  <c r="C106" i="27"/>
  <c r="C103" i="27"/>
  <c r="C101" i="27"/>
  <c r="C99" i="27"/>
  <c r="C97" i="27"/>
  <c r="C95" i="27"/>
  <c r="C93" i="27"/>
  <c r="C91" i="27"/>
  <c r="C87" i="27"/>
  <c r="C85" i="27"/>
  <c r="C83" i="27"/>
  <c r="C80" i="27"/>
  <c r="C79" i="27" s="1"/>
  <c r="C77" i="27"/>
  <c r="C76" i="27" s="1"/>
  <c r="C74" i="27"/>
  <c r="C73" i="27" s="1"/>
  <c r="C71" i="27"/>
  <c r="C69" i="27"/>
  <c r="C66" i="27"/>
  <c r="C63" i="27"/>
  <c r="C60" i="27"/>
  <c r="C58" i="27"/>
  <c r="C55" i="27"/>
  <c r="C53" i="27"/>
  <c r="C50" i="27"/>
  <c r="C48" i="27"/>
  <c r="C44" i="27"/>
  <c r="C43" i="27" s="1"/>
  <c r="C37" i="27"/>
  <c r="C35" i="27"/>
  <c r="C33" i="27"/>
  <c r="C30" i="27"/>
  <c r="C28" i="27"/>
  <c r="C26" i="27"/>
  <c r="C23" i="27"/>
  <c r="C20" i="27"/>
  <c r="C19" i="27" s="1"/>
  <c r="C17" i="27"/>
  <c r="C16" i="27" s="1"/>
  <c r="C14" i="27"/>
  <c r="C13" i="27" s="1"/>
  <c r="C133" i="26"/>
  <c r="C131" i="26"/>
  <c r="C130" i="26" s="1"/>
  <c r="C129" i="26" s="1"/>
  <c r="C127" i="26"/>
  <c r="C126" i="26"/>
  <c r="C123" i="26"/>
  <c r="C122" i="26" s="1"/>
  <c r="C120" i="26"/>
  <c r="C118" i="26"/>
  <c r="C116" i="26"/>
  <c r="C115" i="26" s="1"/>
  <c r="C113" i="26"/>
  <c r="C111" i="26"/>
  <c r="C108" i="26"/>
  <c r="C107" i="26" s="1"/>
  <c r="C105" i="26"/>
  <c r="C104" i="26"/>
  <c r="C102" i="26"/>
  <c r="C100" i="26"/>
  <c r="C98" i="26"/>
  <c r="C96" i="26"/>
  <c r="C94" i="26"/>
  <c r="C92" i="26"/>
  <c r="C85" i="26"/>
  <c r="C84" i="26"/>
  <c r="C82" i="26"/>
  <c r="C80" i="26"/>
  <c r="C78" i="26"/>
  <c r="C72" i="26"/>
  <c r="C71" i="26" s="1"/>
  <c r="C69" i="26"/>
  <c r="C68" i="26" s="1"/>
  <c r="C52" i="26"/>
  <c r="C48" i="26"/>
  <c r="C41" i="26"/>
  <c r="C39" i="26"/>
  <c r="C36" i="26"/>
  <c r="C34" i="26"/>
  <c r="C30" i="26"/>
  <c r="C27" i="26"/>
  <c r="C25" i="26"/>
  <c r="C22" i="26"/>
  <c r="C20" i="26"/>
  <c r="C16" i="26"/>
  <c r="C14" i="26"/>
  <c r="C105" i="23"/>
  <c r="C104" i="23"/>
  <c r="C101" i="23"/>
  <c r="C100" i="23" s="1"/>
  <c r="C98" i="23"/>
  <c r="C97" i="23" s="1"/>
  <c r="C95" i="23"/>
  <c r="C93" i="23"/>
  <c r="C91" i="23"/>
  <c r="C89" i="23"/>
  <c r="C85" i="23"/>
  <c r="C84" i="23" s="1"/>
  <c r="C82" i="23"/>
  <c r="C81" i="23" s="1"/>
  <c r="C79" i="23"/>
  <c r="C77" i="23"/>
  <c r="C75" i="23"/>
  <c r="C37" i="9"/>
  <c r="C32" i="9"/>
  <c r="C29" i="9"/>
  <c r="C28" i="9" s="1"/>
  <c r="C26" i="9"/>
  <c r="C23" i="9"/>
  <c r="C21" i="9"/>
  <c r="C17" i="9"/>
  <c r="C130" i="25"/>
  <c r="C128" i="25"/>
  <c r="C127" i="25"/>
  <c r="C126" i="25" s="1"/>
  <c r="C124" i="25"/>
  <c r="C122" i="25"/>
  <c r="C120" i="25"/>
  <c r="C117" i="25"/>
  <c r="C115" i="25"/>
  <c r="C114" i="25" s="1"/>
  <c r="C112" i="25"/>
  <c r="C110" i="25"/>
  <c r="C108" i="25"/>
  <c r="C105" i="25"/>
  <c r="C104" i="25" s="1"/>
  <c r="C102" i="25"/>
  <c r="C97" i="25" s="1"/>
  <c r="C98" i="25"/>
  <c r="C95" i="25"/>
  <c r="C93" i="25"/>
  <c r="C90" i="25"/>
  <c r="C89" i="25" s="1"/>
  <c r="C87" i="25"/>
  <c r="C85" i="25"/>
  <c r="C83" i="25"/>
  <c r="C81" i="25"/>
  <c r="C79" i="25"/>
  <c r="C73" i="25"/>
  <c r="C72" i="25" s="1"/>
  <c r="C70" i="25"/>
  <c r="C69" i="25" s="1"/>
  <c r="C67" i="25"/>
  <c r="C66" i="25" s="1"/>
  <c r="C64" i="25"/>
  <c r="C62" i="25"/>
  <c r="C59" i="25"/>
  <c r="C58" i="25" s="1"/>
  <c r="C56" i="25"/>
  <c r="C54" i="25"/>
  <c r="C52" i="25"/>
  <c r="C50" i="25"/>
  <c r="C42" i="25"/>
  <c r="C40" i="25"/>
  <c r="C34" i="25"/>
  <c r="C32" i="25"/>
  <c r="C29" i="25"/>
  <c r="C28" i="25" s="1"/>
  <c r="C25" i="25"/>
  <c r="C23" i="25"/>
  <c r="C22" i="25"/>
  <c r="C20" i="25"/>
  <c r="C18" i="25"/>
  <c r="C17" i="25" s="1"/>
  <c r="C14" i="25"/>
  <c r="C13" i="25" s="1"/>
  <c r="C38" i="26" l="1"/>
  <c r="C31" i="9"/>
  <c r="C24" i="26"/>
  <c r="C33" i="26"/>
  <c r="C110" i="26"/>
  <c r="C32" i="27"/>
  <c r="C22" i="8"/>
  <c r="C125" i="8"/>
  <c r="C17" i="7"/>
  <c r="C22" i="7"/>
  <c r="C75" i="7"/>
  <c r="C129" i="7"/>
  <c r="C74" i="23"/>
  <c r="C73" i="23" s="1"/>
  <c r="C88" i="23"/>
  <c r="C87" i="23" s="1"/>
  <c r="C111" i="24"/>
  <c r="C130" i="24"/>
  <c r="C33" i="7"/>
  <c r="C139" i="7"/>
  <c r="C63" i="7"/>
  <c r="C62" i="7" s="1"/>
  <c r="C153" i="7"/>
  <c r="C134" i="7"/>
  <c r="C114" i="7"/>
  <c r="C94" i="7"/>
  <c r="C116" i="24"/>
  <c r="C72" i="24"/>
  <c r="C35" i="24"/>
  <c r="C26" i="24"/>
  <c r="C96" i="24"/>
  <c r="C16" i="24"/>
  <c r="C130" i="8"/>
  <c r="C158" i="8"/>
  <c r="C168" i="8"/>
  <c r="C153" i="8"/>
  <c r="C13" i="8"/>
  <c r="C140" i="8"/>
  <c r="C111" i="8"/>
  <c r="C135" i="8"/>
  <c r="C97" i="8"/>
  <c r="C35" i="8"/>
  <c r="C74" i="8"/>
  <c r="C180" i="8"/>
  <c r="C179" i="8" s="1"/>
  <c r="C163" i="8"/>
  <c r="C30" i="29"/>
  <c r="C11" i="29"/>
  <c r="C46" i="29" s="1"/>
  <c r="C153" i="27"/>
  <c r="C62" i="27"/>
  <c r="C105" i="27"/>
  <c r="C68" i="27"/>
  <c r="C160" i="27"/>
  <c r="C90" i="27"/>
  <c r="C47" i="27"/>
  <c r="C112" i="27"/>
  <c r="C82" i="27"/>
  <c r="C127" i="27"/>
  <c r="C146" i="27"/>
  <c r="C25" i="27"/>
  <c r="C12" i="27" s="1"/>
  <c r="C134" i="27"/>
  <c r="C173" i="27"/>
  <c r="C172" i="27" s="1"/>
  <c r="C19" i="26"/>
  <c r="C77" i="26"/>
  <c r="C76" i="26" s="1"/>
  <c r="C13" i="26"/>
  <c r="C91" i="26"/>
  <c r="C90" i="26" s="1"/>
  <c r="C61" i="25"/>
  <c r="C20" i="9"/>
  <c r="C16" i="9" s="1"/>
  <c r="C15" i="9" s="1"/>
  <c r="C41" i="9" s="1"/>
  <c r="C31" i="25"/>
  <c r="C107" i="25"/>
  <c r="C92" i="25"/>
  <c r="C78" i="25"/>
  <c r="C49" i="25"/>
  <c r="C48" i="25" s="1"/>
  <c r="C119" i="25"/>
  <c r="C77" i="25" s="1"/>
  <c r="C12" i="25"/>
  <c r="C132" i="25" s="1"/>
  <c r="C12" i="26" l="1"/>
  <c r="C135" i="26" s="1"/>
  <c r="C46" i="27"/>
  <c r="C186" i="27" s="1"/>
  <c r="C11" i="24"/>
  <c r="C93" i="7"/>
  <c r="C12" i="7"/>
  <c r="C166" i="7" s="1"/>
  <c r="C107" i="23"/>
  <c r="C95" i="24"/>
  <c r="C12" i="8"/>
  <c r="C110" i="8"/>
  <c r="C73" i="8"/>
  <c r="C89" i="27"/>
  <c r="C135" i="24" l="1"/>
  <c r="C194" i="8"/>
</calcChain>
</file>

<file path=xl/sharedStrings.xml><?xml version="1.0" encoding="utf-8"?>
<sst xmlns="http://schemas.openxmlformats.org/spreadsheetml/2006/main" count="7084" uniqueCount="3369">
  <si>
    <t>CLASIFICACION POR OBJETO DEL GASTO A NIVEL PARTIDA ESPECÍFICA</t>
  </si>
  <si>
    <t>C O N C E P T O</t>
  </si>
  <si>
    <t>ASIGNACION PRESUPUESTAL</t>
  </si>
  <si>
    <t>SERVICIOS PERSONALES</t>
  </si>
  <si>
    <t>REMUNERACIONES AL PERSONAL DE CARÁCTER PERMANENTE</t>
  </si>
  <si>
    <t>Sueldos base al personal permanente</t>
  </si>
  <si>
    <t>Sueldos</t>
  </si>
  <si>
    <t>Sobresueldos</t>
  </si>
  <si>
    <t>REMUNERACIONES AL PERSONAL DE CARÁCTER TRANSITORIO</t>
  </si>
  <si>
    <t>Honorarios</t>
  </si>
  <si>
    <t>Sueldos base al personal eventual</t>
  </si>
  <si>
    <t>Sueldos al personal eventual</t>
  </si>
  <si>
    <t>Sobresueldos al personal eventual</t>
  </si>
  <si>
    <t>Pago de suplencias Burocracia</t>
  </si>
  <si>
    <t>Pago de suplencias Magisterio</t>
  </si>
  <si>
    <t>Asignación de apoyo a la docencia</t>
  </si>
  <si>
    <t>REMUNERACIONES ADICIONALES Y ESPECIALES</t>
  </si>
  <si>
    <t>Primas por años de servicios efectivos prestados</t>
  </si>
  <si>
    <t>Quinquenio</t>
  </si>
  <si>
    <t>Estímulo antigüedad</t>
  </si>
  <si>
    <t>Primas de vacaciones, dominical y gratificación de fin de año</t>
  </si>
  <si>
    <t>Prima vacacional</t>
  </si>
  <si>
    <t>Prima dominical</t>
  </si>
  <si>
    <t>Aguinaldo</t>
  </si>
  <si>
    <t>Estímulo fin de año</t>
  </si>
  <si>
    <t>Horas extraordinarias</t>
  </si>
  <si>
    <t>Tiempo extra</t>
  </si>
  <si>
    <t>Compensaciones</t>
  </si>
  <si>
    <t>Bonificación fiscal</t>
  </si>
  <si>
    <t>Compensación Fortalecimiento Curricular</t>
  </si>
  <si>
    <t>Fortalecimiento Curricular</t>
  </si>
  <si>
    <t>Compensación  Burocracia</t>
  </si>
  <si>
    <t>Compensación Magisterio</t>
  </si>
  <si>
    <t>Compensación provisional compactable</t>
  </si>
  <si>
    <t>Compensación carrera magisterial</t>
  </si>
  <si>
    <t>Compensación temporal compactable</t>
  </si>
  <si>
    <t>Compensación riesgo profesional</t>
  </si>
  <si>
    <t>Servicios co-curriculares</t>
  </si>
  <si>
    <t>Asignación docente</t>
  </si>
  <si>
    <t>Ajuste</t>
  </si>
  <si>
    <t>SEGURIDAD SOCIAL</t>
  </si>
  <si>
    <t>Aportaciones de Seguridad Social</t>
  </si>
  <si>
    <t>Cuotas para fondo de ahorro y fondo de trabajo</t>
  </si>
  <si>
    <t>15200</t>
  </si>
  <si>
    <t>Indemnizaciones</t>
  </si>
  <si>
    <t>15201</t>
  </si>
  <si>
    <t>Prestaciones y haberes de retiro</t>
  </si>
  <si>
    <t>Fondo de retiro</t>
  </si>
  <si>
    <t>Prestaciones contractuales</t>
  </si>
  <si>
    <t>Prima de Riesgo</t>
  </si>
  <si>
    <t>Previsión social múltiple</t>
  </si>
  <si>
    <t>Despensa</t>
  </si>
  <si>
    <t>Ayuda para renta</t>
  </si>
  <si>
    <t>Ajuste de calendario</t>
  </si>
  <si>
    <t>Productividad</t>
  </si>
  <si>
    <t>Apoyos a la capacitación de los servidores públicos</t>
  </si>
  <si>
    <t>Apoyo de capacitación</t>
  </si>
  <si>
    <t>Apoyo para desarrollo y capacitación</t>
  </si>
  <si>
    <t>Apoyo para la superación académica</t>
  </si>
  <si>
    <t>Becas para Servidores Públicos</t>
  </si>
  <si>
    <t>Becas para hijos de Servidores Públicos</t>
  </si>
  <si>
    <t>Otras prestaciones sociales y económicas</t>
  </si>
  <si>
    <t>Estímulo sindical</t>
  </si>
  <si>
    <t>Ayuda adquisición de libros</t>
  </si>
  <si>
    <t>Días permisos económicos no disfrutados</t>
  </si>
  <si>
    <t>15909</t>
  </si>
  <si>
    <t>Dias festivos</t>
  </si>
  <si>
    <t>Ayuda adquisición de lentes</t>
  </si>
  <si>
    <t>Días de descanso obligatorio</t>
  </si>
  <si>
    <t>Asignación de actividades culturales</t>
  </si>
  <si>
    <t>Estímulo Especial</t>
  </si>
  <si>
    <t>Apoyo para compra de juguetes</t>
  </si>
  <si>
    <t>Asignación específica</t>
  </si>
  <si>
    <t>Material didáctico</t>
  </si>
  <si>
    <t>Canasta básica</t>
  </si>
  <si>
    <t>Canastilla maternal</t>
  </si>
  <si>
    <t>Apoyo para impresión de tesis</t>
  </si>
  <si>
    <t>Apoyo despensa navideña</t>
  </si>
  <si>
    <t>Apoyo Económico</t>
  </si>
  <si>
    <t>15939</t>
  </si>
  <si>
    <t>Estimulo Policía Ejemplar</t>
  </si>
  <si>
    <t>15941</t>
  </si>
  <si>
    <t>Día del Policía</t>
  </si>
  <si>
    <t>15950</t>
  </si>
  <si>
    <t>Pago de Seguro de Vida</t>
  </si>
  <si>
    <t>PREVISIONES</t>
  </si>
  <si>
    <t>Previsiones de carácter laboral, económico y de seguridad social</t>
  </si>
  <si>
    <t>PAGO DE ESTÍMULOS A SERVIDORES PÚBLICOS</t>
  </si>
  <si>
    <t>Estímulos</t>
  </si>
  <si>
    <t>Licenciatura</t>
  </si>
  <si>
    <t>Especialidad</t>
  </si>
  <si>
    <t>Maestría</t>
  </si>
  <si>
    <t>Estímulo personal</t>
  </si>
  <si>
    <t>Estímulos por productividad, eficiencia y calidad</t>
  </si>
  <si>
    <t>Puntualidad y asistencia</t>
  </si>
  <si>
    <t>Estímulo del Día de la Madre o del Padre</t>
  </si>
  <si>
    <t>MATERIALES Y SUMINISTROS</t>
  </si>
  <si>
    <t>Materiales, útiles y equipos menores de oficina</t>
  </si>
  <si>
    <t>Materiales y útiles de impresión y reproducción</t>
  </si>
  <si>
    <t>Materiales y útiles de impresión</t>
  </si>
  <si>
    <t>Revelado</t>
  </si>
  <si>
    <t>Material estadístico y geográfico</t>
  </si>
  <si>
    <t>Materiales, útiles y equipos menores de tecnologías de la información y comunicaciones</t>
  </si>
  <si>
    <t>Material impreso e información digital</t>
  </si>
  <si>
    <t>Libros y revistas</t>
  </si>
  <si>
    <t>21503</t>
  </si>
  <si>
    <t>Material e información digital</t>
  </si>
  <si>
    <t>Material de limpieza</t>
  </si>
  <si>
    <t>Materiales y útiles de enseñanza</t>
  </si>
  <si>
    <t>Materiales educativos</t>
  </si>
  <si>
    <t>Valores de tránsito</t>
  </si>
  <si>
    <t>Identificaciones y gafetes de bienes y personas</t>
  </si>
  <si>
    <t>ALIMENTOS Y UTENSILIOS</t>
  </si>
  <si>
    <t>Productos alimenticios para personas</t>
  </si>
  <si>
    <t>Alimentos de reclusos</t>
  </si>
  <si>
    <t>Despensas familiares</t>
  </si>
  <si>
    <t>Gastos menores de alimentos</t>
  </si>
  <si>
    <t>22108</t>
  </si>
  <si>
    <t>Productos alimenticios para animales</t>
  </si>
  <si>
    <t>Alimentación de animales</t>
  </si>
  <si>
    <t>MATERIAS PRIMAS Y MATERIALES DE PRODUCCIÓN Y COMERCIALIZACIÓN</t>
  </si>
  <si>
    <t>MATERIALES Y ARTÍCULOS DE CONSTRUCCIÓN Y REPARACIÓN</t>
  </si>
  <si>
    <t>24200</t>
  </si>
  <si>
    <t>Cemento y productos de concreto</t>
  </si>
  <si>
    <t>24201</t>
  </si>
  <si>
    <t>24300</t>
  </si>
  <si>
    <t>Cal, yeso y productos de yeso</t>
  </si>
  <si>
    <t>24301</t>
  </si>
  <si>
    <t>Madera y productos de madera</t>
  </si>
  <si>
    <t>Material eléctrico y electrónico</t>
  </si>
  <si>
    <t>24700</t>
  </si>
  <si>
    <t>Artículos metálicos para la construcción</t>
  </si>
  <si>
    <t>24701</t>
  </si>
  <si>
    <t>Materiales Complementarios</t>
  </si>
  <si>
    <t>Otros materiales y artículos de construcción y reparación</t>
  </si>
  <si>
    <t>PRODUCTOS QUÍMICOS, FARMACÉUTICOS Y DE LABORATORIO</t>
  </si>
  <si>
    <t>Productos químicos básicos</t>
  </si>
  <si>
    <t>Sustancias químicas</t>
  </si>
  <si>
    <t>Fertilizantes, pesticidas y otros agroquímicos</t>
  </si>
  <si>
    <t>Medicinas y productos farmacéuticos</t>
  </si>
  <si>
    <t>Materiales, accesorios y suministros médicos</t>
  </si>
  <si>
    <t>25900</t>
  </si>
  <si>
    <t>Otros productos químicos</t>
  </si>
  <si>
    <t>25901</t>
  </si>
  <si>
    <t>COMBUSTIBLES, LUBRICANTES Y ADITIVOS</t>
  </si>
  <si>
    <t>Combustibles, lubricantes y aditivos</t>
  </si>
  <si>
    <t>Vestuario y uniformes</t>
  </si>
  <si>
    <t>Uniformes deportivos</t>
  </si>
  <si>
    <t>Prendas de seguridad y protección personal</t>
  </si>
  <si>
    <t>27300</t>
  </si>
  <si>
    <t>Artículos deportivos</t>
  </si>
  <si>
    <t>27301</t>
  </si>
  <si>
    <t>Blancos y otros productos textiles</t>
  </si>
  <si>
    <t>MATERIALES Y SUMINISTROS PARA SEGURIDAD</t>
  </si>
  <si>
    <t>28300</t>
  </si>
  <si>
    <t>28301</t>
  </si>
  <si>
    <t>Prendas de protección para seguridad pública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</si>
  <si>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</si>
  <si>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</si>
  <si>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</si>
  <si>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</si>
  <si>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</si>
  <si>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</si>
  <si>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SERVICIOS GENERALES</t>
  </si>
  <si>
    <t>SERVICIOS BÁSICOS</t>
  </si>
  <si>
    <t>Energía eléctrica</t>
  </si>
  <si>
    <t>Servicio de energía eléctrica</t>
  </si>
  <si>
    <t>Gas</t>
  </si>
  <si>
    <t>Gas doméstico</t>
  </si>
  <si>
    <t>Agua</t>
  </si>
  <si>
    <t>Telefonía tradicional</t>
  </si>
  <si>
    <t>Telefonía celular</t>
  </si>
  <si>
    <t>Servicios de telecomunicaciones y satélites</t>
  </si>
  <si>
    <t>Servicios postales y telegráficos</t>
  </si>
  <si>
    <t>Servicios de mensajería y paquetería</t>
  </si>
  <si>
    <t>31900</t>
  </si>
  <si>
    <t>Servicios integrales y otros servicios</t>
  </si>
  <si>
    <t>31901</t>
  </si>
  <si>
    <t>SERVICIOS DE ARRENDAMIENTO</t>
  </si>
  <si>
    <t>Arrendamiento de edificios</t>
  </si>
  <si>
    <t>Arrendamiento de edificios y locales</t>
  </si>
  <si>
    <t>Arrendamiento de muebles y equipo de oficina</t>
  </si>
  <si>
    <t>Arrendamiento de equipo de transporte</t>
  </si>
  <si>
    <t>32600</t>
  </si>
  <si>
    <t>32601</t>
  </si>
  <si>
    <t>32900</t>
  </si>
  <si>
    <t>Otros arrendamientos</t>
  </si>
  <si>
    <t>32901</t>
  </si>
  <si>
    <t>SERVICIOS PROFESIONALES, CIENTÍFICOS, TÉCNICOS Y OTROS SERVICIOS</t>
  </si>
  <si>
    <t>33101</t>
  </si>
  <si>
    <t>Gastos para defensa del territorio</t>
  </si>
  <si>
    <t>Servicios de informática</t>
  </si>
  <si>
    <t>Servicios de capacitación</t>
  </si>
  <si>
    <t>Servicios de investigación científica y desarrollo</t>
  </si>
  <si>
    <t>Servicios de apoyo administrativo, fotocopiado e impresión</t>
  </si>
  <si>
    <t>Publicaciones e impresiones oficiales</t>
  </si>
  <si>
    <t>33604</t>
  </si>
  <si>
    <t>Impresión elaboración de material informativo</t>
  </si>
  <si>
    <t>Servicios de vigilancia</t>
  </si>
  <si>
    <t>Servicios profesionales, científicos y técnicos integrales</t>
  </si>
  <si>
    <t>Prácticas de alumnos</t>
  </si>
  <si>
    <t>Asesoría</t>
  </si>
  <si>
    <t>Servicios financieros y bancarios</t>
  </si>
  <si>
    <t>Servicios bancarios</t>
  </si>
  <si>
    <t>Intereses y comisiones bancarios</t>
  </si>
  <si>
    <t>Seguro de Bienes patrimoniales</t>
  </si>
  <si>
    <t>Seguros y Fianzas</t>
  </si>
  <si>
    <t>Fletes y maniobras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</si>
  <si>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</si>
  <si>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</si>
  <si>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tecnologías de la información</t>
  </si>
  <si>
    <t>Reparación y mantenimiento de equipo de transporte</t>
  </si>
  <si>
    <t>Reparación, mantenimiento y conservación de vehículos y equipo de transporte</t>
  </si>
  <si>
    <t>Instalación, reparación y mantenimiento de maquinaria, otros equipos y herramienta</t>
  </si>
  <si>
    <t>Servicios de limpieza y manejo de desechos</t>
  </si>
  <si>
    <t>Servicios de jardinería y fumigación</t>
  </si>
  <si>
    <t>SERVICIOS DE COMUNICACION SOCIAL Y PUBLICIDAD</t>
  </si>
  <si>
    <t>Difusión por radio, televisión y otros medios de mensajes sobre programas y actividades gubernamentales</t>
  </si>
  <si>
    <t>Gastos de difusión e información</t>
  </si>
  <si>
    <t>Servicios de creatividad, preproducción y producción de publicidad, excepto internet</t>
  </si>
  <si>
    <t>Servicios de revelado de fotografías</t>
  </si>
  <si>
    <t>Servicio de creación y difusión de contenido exclusivamente a través de internet</t>
  </si>
  <si>
    <t>SERVICIOS DE TRASLADO Y VIÁTICOS</t>
  </si>
  <si>
    <t>Pasajes aéreos</t>
  </si>
  <si>
    <t>Pasajes Terrestres</t>
  </si>
  <si>
    <t>Viáticos en el país</t>
  </si>
  <si>
    <t>Viáticos nacionales</t>
  </si>
  <si>
    <t>Viáticos en el extranjero</t>
  </si>
  <si>
    <t>Servicios integrales de traslado y viáticos</t>
  </si>
  <si>
    <t>Otros servicios de traslado y hospedaje</t>
  </si>
  <si>
    <t>SERVICIOS OFICIALES</t>
  </si>
  <si>
    <t>Gastos de ceremonial</t>
  </si>
  <si>
    <t>Gastos de orden social y cultural</t>
  </si>
  <si>
    <t>Actividades culturales y artísticas</t>
  </si>
  <si>
    <t>Gastos de orden social</t>
  </si>
  <si>
    <t>Congresos y convenciones</t>
  </si>
  <si>
    <t>Congresos, cursos y eventos</t>
  </si>
  <si>
    <t>Gastos de representación</t>
  </si>
  <si>
    <t>OTROS SERVICIOS GENERALES</t>
  </si>
  <si>
    <t>Servicios funerarios y de cementerios</t>
  </si>
  <si>
    <t>Impuestos y derechos</t>
  </si>
  <si>
    <t>Impuestos, derechos y cuotas</t>
  </si>
  <si>
    <t>Gastos notariales</t>
  </si>
  <si>
    <t>Otros gastos por responsabilidades</t>
  </si>
  <si>
    <t>Indemnización por responsabilidad patrimonial</t>
  </si>
  <si>
    <t>Impuesto sobre nóminas y otros que se deriven de</t>
  </si>
  <si>
    <t>39801</t>
  </si>
  <si>
    <t>Impuesto sobre nóminas</t>
  </si>
  <si>
    <t>Otros servicios generales</t>
  </si>
  <si>
    <t>Promoción y desarrollo</t>
  </si>
  <si>
    <t>Gastos complementarios para servicios generales</t>
  </si>
  <si>
    <t>Asignaciones presupuestarias al Poder Ejecutivo</t>
  </si>
  <si>
    <t>Oficina Estatal de Enlace en Manzanillo (SRE)</t>
  </si>
  <si>
    <t>Sistema Integral de Tecnología de Información-GRP</t>
  </si>
  <si>
    <t>41124</t>
  </si>
  <si>
    <t>Instituto Técnico Hacendario del Estado de Colima</t>
  </si>
  <si>
    <t>Asignaciones presupuestarias al Poder Legislativo</t>
  </si>
  <si>
    <t>Poder Legislativo</t>
  </si>
  <si>
    <t>Asignaciones presupuestarias al Poder Judicial</t>
  </si>
  <si>
    <t>Poder Judicial</t>
  </si>
  <si>
    <t>Universidad de Colima</t>
  </si>
  <si>
    <t>Tribunal de Arbitraje y Escalafón</t>
  </si>
  <si>
    <t>Tribunal de lo Contencioso Administrativo</t>
  </si>
  <si>
    <t>Tribunal Electoral del Estado</t>
  </si>
  <si>
    <t>Sistema para el DIF</t>
  </si>
  <si>
    <t>Instituto Colimense del Deporte</t>
  </si>
  <si>
    <t>Coordinación de Desarrollo Municipal</t>
  </si>
  <si>
    <t>Junta de Asistencia Privada</t>
  </si>
  <si>
    <t>Universidad Tecnológica de Manzanillo</t>
  </si>
  <si>
    <t>Instituto Colimense de Radio y Televisión</t>
  </si>
  <si>
    <t>Instituto Colimense para la Discapacidad</t>
  </si>
  <si>
    <t>Comisión Estatal del Agua</t>
  </si>
  <si>
    <t>Instituto para el Registro del Territorio</t>
  </si>
  <si>
    <t>Consejo Estatal Contra las Adicciones CECA</t>
  </si>
  <si>
    <t>41529</t>
  </si>
  <si>
    <t>Fondo p/la Educación Tecnológica y Adultos (IEEA)</t>
  </si>
  <si>
    <t>41530</t>
  </si>
  <si>
    <t>41531</t>
  </si>
  <si>
    <t>Asistencia Social</t>
  </si>
  <si>
    <t>41532</t>
  </si>
  <si>
    <t>41534</t>
  </si>
  <si>
    <t>Infraestructura Educación Media Superior (IEMS)</t>
  </si>
  <si>
    <t>41535</t>
  </si>
  <si>
    <t>41536</t>
  </si>
  <si>
    <t>Acuerdo para el Fortalecimiento de Acciones</t>
  </si>
  <si>
    <t>41537</t>
  </si>
  <si>
    <t>Programa PROSPERA</t>
  </si>
  <si>
    <t>41538</t>
  </si>
  <si>
    <t>Cuota Social Seguro Popular</t>
  </si>
  <si>
    <t>41540</t>
  </si>
  <si>
    <t>Comisión Estatal de Protección contra Riesgos</t>
  </si>
  <si>
    <t>41542</t>
  </si>
  <si>
    <t>Centro Estatal de Hemodiálisis</t>
  </si>
  <si>
    <t>41543</t>
  </si>
  <si>
    <t>Seguro Popular SMNG</t>
  </si>
  <si>
    <t>41544</t>
  </si>
  <si>
    <t>Seguro Popular (Capital Adicional)</t>
  </si>
  <si>
    <t>TRANSFERENCIAS AL RESTO DEL SECTOR PÚBLICO</t>
  </si>
  <si>
    <t>42419</t>
  </si>
  <si>
    <t>Etapa Regional de Olimpiada</t>
  </si>
  <si>
    <t>42424</t>
  </si>
  <si>
    <t>Programa Agua Limpia</t>
  </si>
  <si>
    <t>42425</t>
  </si>
  <si>
    <t>Programa Cultura del Agua</t>
  </si>
  <si>
    <t>42426</t>
  </si>
  <si>
    <t>42427</t>
  </si>
  <si>
    <t>42430</t>
  </si>
  <si>
    <t>Proyectos Culturales CONACULTA</t>
  </si>
  <si>
    <t>42432</t>
  </si>
  <si>
    <t>42441</t>
  </si>
  <si>
    <t>Programa de Infraestructura Indígena (PROII)</t>
  </si>
  <si>
    <t>42442</t>
  </si>
  <si>
    <t>Programa nacional de BECAS</t>
  </si>
  <si>
    <t>42443</t>
  </si>
  <si>
    <t>42445</t>
  </si>
  <si>
    <t>42446</t>
  </si>
  <si>
    <t>Programa para la inclusión y la equidad educativa</t>
  </si>
  <si>
    <t>42452</t>
  </si>
  <si>
    <t>Educación para los adultos (Ramo 11)</t>
  </si>
  <si>
    <t>42465</t>
  </si>
  <si>
    <t>42479</t>
  </si>
  <si>
    <t>Centros de Educación Media Superior a Distancia</t>
  </si>
  <si>
    <t>42481</t>
  </si>
  <si>
    <t>Programa Becas de Apoyo a la Práctica Intensiva</t>
  </si>
  <si>
    <t>42482</t>
  </si>
  <si>
    <t>Proyecto Política de Igualdad de Genero</t>
  </si>
  <si>
    <t>42483</t>
  </si>
  <si>
    <t>Telebachillerato Comunitario (Aportación Federal)</t>
  </si>
  <si>
    <t>42488</t>
  </si>
  <si>
    <t>Activación Física</t>
  </si>
  <si>
    <t>42489</t>
  </si>
  <si>
    <t>42494</t>
  </si>
  <si>
    <t>Fondo Metropolitano</t>
  </si>
  <si>
    <t>42496</t>
  </si>
  <si>
    <t>Programa de Infraestructura Deportiva (CONADE)</t>
  </si>
  <si>
    <t>42498</t>
  </si>
  <si>
    <t>42499</t>
  </si>
  <si>
    <t>42600</t>
  </si>
  <si>
    <t>42607</t>
  </si>
  <si>
    <t>SUBSIDIOS Y SUBVENCIONES</t>
  </si>
  <si>
    <t>Subsidios a la Producción</t>
  </si>
  <si>
    <t>Apoyo a Organizaciones de Productores</t>
  </si>
  <si>
    <t>Apoyo Pequeños Productores Agropecuarios</t>
  </si>
  <si>
    <t>OTROS SUBSIDIOS</t>
  </si>
  <si>
    <t>43905</t>
  </si>
  <si>
    <t>Subsidio Federal Ordinario y Extraordinario U d C</t>
  </si>
  <si>
    <t>AYUDAS SOCIALES</t>
  </si>
  <si>
    <t>Instituto para Desarrollo Técnico de las Haciendas Públicas (INDETEC)</t>
  </si>
  <si>
    <t>Premios</t>
  </si>
  <si>
    <t>Instituto Tecnológico de Colima</t>
  </si>
  <si>
    <t>Instituto de Ciencias del Estado de Colima</t>
  </si>
  <si>
    <t>Vive Fuerte, A.C.</t>
  </si>
  <si>
    <t>Por Amor a los Necesitados, A.C.</t>
  </si>
  <si>
    <t>Asociación de Limitados Físicos de Colima, A.C.</t>
  </si>
  <si>
    <t>Organización de Ciegos Colimenses, A.C.</t>
  </si>
  <si>
    <t>Padres de Hijos con Discapacidad, A.C.</t>
  </si>
  <si>
    <t>44557</t>
  </si>
  <si>
    <t>Cruz Roja Mexicana (Delegación Colima)</t>
  </si>
  <si>
    <t>Asociación de Colimenses en Guadalajara, A.C.</t>
  </si>
  <si>
    <t>Por la Comprensión de la Salud Mental, A.C.</t>
  </si>
  <si>
    <t>Becas y Educación para todos, A.C.</t>
  </si>
  <si>
    <t>Unión de Ahorradores Cooperativistas Colimenses, A.C.</t>
  </si>
  <si>
    <t>Ayudas por desastres naturales y otros siniestros</t>
  </si>
  <si>
    <t>PENSIONES Y JUBILACIONES</t>
  </si>
  <si>
    <t>Pensiones</t>
  </si>
  <si>
    <t>Pensiones Magisterio</t>
  </si>
  <si>
    <t>Pensiones Burocracia</t>
  </si>
  <si>
    <t>Jubilaciones</t>
  </si>
  <si>
    <t>Jubilaciones Magisterio</t>
  </si>
  <si>
    <t>Jubilaciones Burocracia</t>
  </si>
  <si>
    <t>BIENES MUEBLES, INMUEBLES E INTANGIBLES</t>
  </si>
  <si>
    <t>MOBILIARIO Y EQUIPO DE ADMINISTRACIÓN</t>
  </si>
  <si>
    <t>Muebles de oficina y estantería</t>
  </si>
  <si>
    <t>Mobiliario y equipo de oficina</t>
  </si>
  <si>
    <t>Equipo de cómputo y de tecnología de la información</t>
  </si>
  <si>
    <t>Otros mobiliarios y equipos de administración</t>
  </si>
  <si>
    <t>MOBILIARIO Y EQUIPO EDUCACIONAL Y RECREATIVO</t>
  </si>
  <si>
    <t>Equipos y aparatos audiovisuales</t>
  </si>
  <si>
    <t>Cámaras fotográficas y de video</t>
  </si>
  <si>
    <t>Otro mobiliario y equipo educacional y recreativo</t>
  </si>
  <si>
    <t>Muebles Escolares</t>
  </si>
  <si>
    <t>EQUIPO E INSTRUMENTAL MÉDICO Y DE LABORATORIO</t>
  </si>
  <si>
    <t>Equipo médico y de laboratorio</t>
  </si>
  <si>
    <t>Instrumental médico y de laboratorio</t>
  </si>
  <si>
    <t>VEHÍCULOS Y EQUIPO DE TRANSPORTE</t>
  </si>
  <si>
    <t>Vehículos y equipo terrestre</t>
  </si>
  <si>
    <t>55000</t>
  </si>
  <si>
    <t xml:space="preserve"> EQUIPO DE DEFENSA Y SEGURIDAD</t>
  </si>
  <si>
    <t>55100</t>
  </si>
  <si>
    <t>Equipo de defensa y seguridad</t>
  </si>
  <si>
    <t>55101</t>
  </si>
  <si>
    <t>MAQUINARIA, OTROS EQUIPOS Y HERRAMIENTAS</t>
  </si>
  <si>
    <t>Maquinaria y equipo agropecuario</t>
  </si>
  <si>
    <t>Equipo de comunicación y telecomunicación</t>
  </si>
  <si>
    <t>Otros equipos</t>
  </si>
  <si>
    <t>ACTIVOS INTANGIBLES</t>
  </si>
  <si>
    <t>Software</t>
  </si>
  <si>
    <t>INVERSIÓN PÚBLICA</t>
  </si>
  <si>
    <t>OBRA PÚBLICA EN BIENES DE DOMINIO PÚBLICO</t>
  </si>
  <si>
    <t>Edificación no habitacional</t>
  </si>
  <si>
    <t>OBRA PÚBLICA EN BIENES PROPIOS</t>
  </si>
  <si>
    <t>INVERSIONES FINANCIERAS Y OTRAS PROVISIONES</t>
  </si>
  <si>
    <t>Otras erogaciones especiales</t>
  </si>
  <si>
    <t>Gastos complementarios</t>
  </si>
  <si>
    <t>Gastos contingentes</t>
  </si>
  <si>
    <t>PARTICIPACIONES Y APORTACIONES</t>
  </si>
  <si>
    <t>PARTICIPACIONES</t>
  </si>
  <si>
    <t>Fondo General de Participaciones</t>
  </si>
  <si>
    <t>Fondo de Fomento Municipal</t>
  </si>
  <si>
    <t>81309</t>
  </si>
  <si>
    <t>Fondo del Impuesto sobre la Renta</t>
  </si>
  <si>
    <t>APORTACIONES</t>
  </si>
  <si>
    <t>CONVENIOS</t>
  </si>
  <si>
    <t>Convenios de reasignación</t>
  </si>
  <si>
    <t>DEUDA PÚBLICA</t>
  </si>
  <si>
    <t>AMORTIZACIÓN DE LA DEUDA PÚBLICA</t>
  </si>
  <si>
    <t>91113</t>
  </si>
  <si>
    <t>INTERESES DE LA DEUDA PÚBLICA</t>
  </si>
  <si>
    <t>92113</t>
  </si>
  <si>
    <t>ADEUDOS DE EJERCICIOS FISCALES ANTERIORES (ADEFAS)</t>
  </si>
  <si>
    <t>ADEFAS</t>
  </si>
  <si>
    <t>Adeudos de ejercicios anteriores por concepto de servicios personales magisterio.</t>
  </si>
  <si>
    <t>Adeudos de ejercicios anteriores por conceptos distintos de servicios personales.</t>
  </si>
  <si>
    <t>Devolución de ingresos percibidos indebidamente en ejercicios fiscales anteriores.</t>
  </si>
  <si>
    <t>ASIGNACIÓN PRESUPUESTAL</t>
  </si>
  <si>
    <t>TOTAL</t>
  </si>
  <si>
    <t>CONCEPTO</t>
  </si>
  <si>
    <t>Clasificación Administrativa a Nivel Agregado</t>
  </si>
  <si>
    <t>CODIFICACION</t>
  </si>
  <si>
    <t>Poder Ejecutivo</t>
  </si>
  <si>
    <t>Otros Bancos</t>
  </si>
  <si>
    <t>Fondos del Mercado de Dinero</t>
  </si>
  <si>
    <t>Auxiliares Financieros</t>
  </si>
  <si>
    <t>Institución Bancaria</t>
  </si>
  <si>
    <t>Número de Cuenta</t>
  </si>
  <si>
    <t>PODER EJECUTIVO</t>
  </si>
  <si>
    <t>Fondo, Programa o Convenio</t>
  </si>
  <si>
    <t>Datos de la Cuenta Bancaria</t>
  </si>
  <si>
    <t>ANEX30 RAM16 SEMARNAT 13</t>
  </si>
  <si>
    <t>AFIRME</t>
  </si>
  <si>
    <t>FORTALECIMIENTO FINANCIERO</t>
  </si>
  <si>
    <t>PROVISIONES P/ARMONIZACION</t>
  </si>
  <si>
    <t>PROG DESARROLL COMUNITARIO COMUNID DIFER</t>
  </si>
  <si>
    <t>MODERNIZACION DEL REGISTRO CIVIL 2016</t>
  </si>
  <si>
    <t>FORTALECIMIENTO FINANCIERO 2016-A</t>
  </si>
  <si>
    <t>PROYECTOS LOCALES JUVENILES 2016</t>
  </si>
  <si>
    <t>RED NAL RADIO Y TV PODER JOVEN 2016</t>
  </si>
  <si>
    <t>FORJANDOSE HACIA VIDA PLENA 2013</t>
  </si>
  <si>
    <t>BAJIO</t>
  </si>
  <si>
    <t>CONSTRUC PARQUE METRO TECOMAN 13</t>
  </si>
  <si>
    <t>BANCO EL BAJIO</t>
  </si>
  <si>
    <t>MEJORAM INST ESC NORMALES 13</t>
  </si>
  <si>
    <t>PROSSAPYS 2015</t>
  </si>
  <si>
    <t>CONSOL RED MONITOREO CALIDAD AIRE MZO</t>
  </si>
  <si>
    <t>EQUIP PROCES RESID ORG MPIOS REG III Y IV</t>
  </si>
  <si>
    <t>PROGRAMA CULTURA AMBIENTAL</t>
  </si>
  <si>
    <t>ELABORACIÓN ESTRATEGIA ESTATAL BIODIVER</t>
  </si>
  <si>
    <t>IMPRESIÓN ESTUDIO BIODIVERS EDO COL</t>
  </si>
  <si>
    <t>PROGRAMA PROAGUA APARTADO URBANO APAUR</t>
  </si>
  <si>
    <t>BANCO DEL BAJIO</t>
  </si>
  <si>
    <t>PROG PROAGUA APARTADO RURAL ESTATAL</t>
  </si>
  <si>
    <t>PROG PROAGUA APARTADO AGUA LIMPIA ESTAT</t>
  </si>
  <si>
    <t>PROGRAMA PROAGUA APARTADO RURAL APARURAL</t>
  </si>
  <si>
    <t>PROGRAMA PROAGUA APARTADO AGUA LIMPIA</t>
  </si>
  <si>
    <t>PROG PROAGUA APARTADO URBANO APAUR ESTAT</t>
  </si>
  <si>
    <t>SEGURO AGRÍCOLA CATASTROF FOL 301341 2016</t>
  </si>
  <si>
    <t>BANCO BAJIO</t>
  </si>
  <si>
    <t>COMISION CUENCA RIO AYUQUILA ARMERIA FED</t>
  </si>
  <si>
    <t>PROG MODERNIZACION UNIDAD MORELOS, COLIMA</t>
  </si>
  <si>
    <t>FDO COMP. ISAN</t>
  </si>
  <si>
    <t>BANORTE</t>
  </si>
  <si>
    <t>FDO.INVER ENT. FEDERAT. 2010</t>
  </si>
  <si>
    <t>COLIMA SANO 2011</t>
  </si>
  <si>
    <t>SUBSEM COLIMA 2012</t>
  </si>
  <si>
    <t>22512 HABITAT 2012</t>
  </si>
  <si>
    <t>DEPORTE CONADE 2013</t>
  </si>
  <si>
    <t>FDO INFRAEST DEPORTIVA 14</t>
  </si>
  <si>
    <t>CONTINGENC ECONO INVER 2014</t>
  </si>
  <si>
    <t>HABITAT 2014</t>
  </si>
  <si>
    <t>FDO FASP 15</t>
  </si>
  <si>
    <t>FAFEF 15</t>
  </si>
  <si>
    <t>FAM 2015</t>
  </si>
  <si>
    <t>FORTAMUN 2015</t>
  </si>
  <si>
    <t>FAIS 2015</t>
  </si>
  <si>
    <t>FISE 2015</t>
  </si>
  <si>
    <t>FISCALIZACION GASTO FEDERAL 2015</t>
  </si>
  <si>
    <t>INFRAESTRUCTURA INDIGENA 2015</t>
  </si>
  <si>
    <t>PROY INTEGR MODERN INDUSTRIA PAN EDO COL</t>
  </si>
  <si>
    <t>1° PARQ INDUSTRIAL EDO COL FED</t>
  </si>
  <si>
    <t>9895 PLANTA ENVASADORA MIEL</t>
  </si>
  <si>
    <t>OFERTA EXPORTABLE COL</t>
  </si>
  <si>
    <t>PROY DESARROLL COMPETENC EMPREND TREPCAM</t>
  </si>
  <si>
    <t>RED MOVER MEXICO COLIMA</t>
  </si>
  <si>
    <t>1RA ETAP PROG REG IMPULSO COMP SECTORIAL</t>
  </si>
  <si>
    <t>FORTAMUN 2016</t>
  </si>
  <si>
    <t>FAIS 2016</t>
  </si>
  <si>
    <t>FASP FED 2016</t>
  </si>
  <si>
    <t>FAM 2016</t>
  </si>
  <si>
    <t>SISTEMA DE JUSTICIA PENAL 2016</t>
  </si>
  <si>
    <t>FDO INFRAESTRUCTURA SOCIAL ESTATAL</t>
  </si>
  <si>
    <t>PROG P/ FISCALIZACIÓN GTO FEDERALIZADO C</t>
  </si>
  <si>
    <t>FORTASEG 2016</t>
  </si>
  <si>
    <t>FORTASEG COPARTICIPACION 2016</t>
  </si>
  <si>
    <t>PRONAPRED 2016</t>
  </si>
  <si>
    <t>COOR P/SUBSIDIO DESTINO TURIST DIVER</t>
  </si>
  <si>
    <t>SIREEA (RAMO 12)</t>
  </si>
  <si>
    <t>FORTASEG</t>
  </si>
  <si>
    <t>FORTALECE 2016</t>
  </si>
  <si>
    <t>FORT EDUCACIÓN TEMPRANA Y DESARR INF 2016</t>
  </si>
  <si>
    <t>FOTRADIS 2016</t>
  </si>
  <si>
    <t>FDO FORT AUT GESTION PLANTELES ED MED S16</t>
  </si>
  <si>
    <t>EMSAD 2016</t>
  </si>
  <si>
    <t>RED APOYO EMPRENDEDOR FEDERAL 2016</t>
  </si>
  <si>
    <t>Total</t>
  </si>
  <si>
    <t>COORDINACION DE LOS SERVICIOS EDUCATIVOS DEL ESTADO</t>
  </si>
  <si>
    <t>DIRECCION   DE   SERVICIOS   ADMINISTRATIVOS</t>
  </si>
  <si>
    <t>CATEGORIA</t>
  </si>
  <si>
    <t>DESCRIPCION</t>
  </si>
  <si>
    <t>ZE</t>
  </si>
  <si>
    <t>MIN</t>
  </si>
  <si>
    <t>MAX</t>
  </si>
  <si>
    <t xml:space="preserve">  E0101</t>
  </si>
  <si>
    <t xml:space="preserve">  E0105</t>
  </si>
  <si>
    <t xml:space="preserve">  E0121</t>
  </si>
  <si>
    <t xml:space="preserve">  E0125</t>
  </si>
  <si>
    <t xml:space="preserve">  E0164</t>
  </si>
  <si>
    <t xml:space="preserve">  E0165</t>
  </si>
  <si>
    <t xml:space="preserve">  E0180</t>
  </si>
  <si>
    <t xml:space="preserve">  E0181</t>
  </si>
  <si>
    <t xml:space="preserve">  E0183</t>
  </si>
  <si>
    <t xml:space="preserve">  E0195</t>
  </si>
  <si>
    <t xml:space="preserve">  E0199</t>
  </si>
  <si>
    <t>NO APLICA</t>
  </si>
  <si>
    <t xml:space="preserve">  E0201</t>
  </si>
  <si>
    <t xml:space="preserve">  E0205</t>
  </si>
  <si>
    <t xml:space="preserve">  E0219</t>
  </si>
  <si>
    <t xml:space="preserve">  E0221</t>
  </si>
  <si>
    <t xml:space="preserve">  E0280</t>
  </si>
  <si>
    <t xml:space="preserve">  E0281</t>
  </si>
  <si>
    <t xml:space="preserve">  E0285</t>
  </si>
  <si>
    <t xml:space="preserve">  E0299</t>
  </si>
  <si>
    <t xml:space="preserve">  E0301</t>
  </si>
  <si>
    <t xml:space="preserve">  E0321</t>
  </si>
  <si>
    <t xml:space="preserve">  E0327</t>
  </si>
  <si>
    <t xml:space="preserve">  E0341</t>
  </si>
  <si>
    <t xml:space="preserve">  E0351</t>
  </si>
  <si>
    <t xml:space="preserve">  E0361</t>
  </si>
  <si>
    <t xml:space="preserve">  E0362</t>
  </si>
  <si>
    <t xml:space="preserve">  E0363</t>
  </si>
  <si>
    <t xml:space="preserve">  E0365</t>
  </si>
  <si>
    <t xml:space="preserve">  E0366</t>
  </si>
  <si>
    <t xml:space="preserve">  E0371</t>
  </si>
  <si>
    <t xml:space="preserve">  E0392</t>
  </si>
  <si>
    <t xml:space="preserve">  E0401</t>
  </si>
  <si>
    <t xml:space="preserve">  E0421</t>
  </si>
  <si>
    <t xml:space="preserve">  E0441</t>
  </si>
  <si>
    <t xml:space="preserve">  E0451</t>
  </si>
  <si>
    <t xml:space="preserve">  E0461</t>
  </si>
  <si>
    <t xml:space="preserve">  E0463</t>
  </si>
  <si>
    <t xml:space="preserve">  E0464</t>
  </si>
  <si>
    <t xml:space="preserve">  E0465</t>
  </si>
  <si>
    <t xml:space="preserve">  E0466</t>
  </si>
  <si>
    <t xml:space="preserve">  E0492</t>
  </si>
  <si>
    <t xml:space="preserve">  E0629</t>
  </si>
  <si>
    <t xml:space="preserve">  E0633</t>
  </si>
  <si>
    <t xml:space="preserve">  E0671</t>
  </si>
  <si>
    <t xml:space="preserve">  E0681</t>
  </si>
  <si>
    <t xml:space="preserve">  E0687</t>
  </si>
  <si>
    <t xml:space="preserve">  E0689</t>
  </si>
  <si>
    <t xml:space="preserve">  E0692</t>
  </si>
  <si>
    <t xml:space="preserve">  E0701</t>
  </si>
  <si>
    <t xml:space="preserve">  E0723</t>
  </si>
  <si>
    <t xml:space="preserve">  E0763</t>
  </si>
  <si>
    <t xml:space="preserve">  E0792</t>
  </si>
  <si>
    <t xml:space="preserve">  E0862</t>
  </si>
  <si>
    <t xml:space="preserve">  E0863</t>
  </si>
  <si>
    <t xml:space="preserve">  E0925</t>
  </si>
  <si>
    <t xml:space="preserve">  E0961</t>
  </si>
  <si>
    <t xml:space="preserve">  E0963</t>
  </si>
  <si>
    <t xml:space="preserve">  E0969</t>
  </si>
  <si>
    <t xml:space="preserve">  E0973</t>
  </si>
  <si>
    <t xml:space="preserve">  E1063</t>
  </si>
  <si>
    <t xml:space="preserve">  E1065</t>
  </si>
  <si>
    <t xml:space="preserve">  E1067</t>
  </si>
  <si>
    <t xml:space="preserve">  E1092</t>
  </si>
  <si>
    <t xml:space="preserve">  E1303</t>
  </si>
  <si>
    <t xml:space="preserve">  E1305</t>
  </si>
  <si>
    <t xml:space="preserve">  E1331</t>
  </si>
  <si>
    <t xml:space="preserve">  E1333</t>
  </si>
  <si>
    <t xml:space="preserve">  E1335</t>
  </si>
  <si>
    <t xml:space="preserve">  E1501</t>
  </si>
  <si>
    <t xml:space="preserve">  E1541</t>
  </si>
  <si>
    <t xml:space="preserve">  E1586</t>
  </si>
  <si>
    <t xml:space="preserve">  E1587</t>
  </si>
  <si>
    <t xml:space="preserve">  E1598</t>
  </si>
  <si>
    <t xml:space="preserve">  E1813</t>
  </si>
  <si>
    <t xml:space="preserve">  E1815</t>
  </si>
  <si>
    <t xml:space="preserve">  E2233</t>
  </si>
  <si>
    <t xml:space="preserve">  E2331</t>
  </si>
  <si>
    <t xml:space="preserve">  E2332</t>
  </si>
  <si>
    <t xml:space="preserve">  E2333</t>
  </si>
  <si>
    <t xml:space="preserve">  E2335</t>
  </si>
  <si>
    <t xml:space="preserve">  E2401</t>
  </si>
  <si>
    <t xml:space="preserve">  E2503</t>
  </si>
  <si>
    <t xml:space="preserve">  E2711</t>
  </si>
  <si>
    <t xml:space="preserve">  E2725</t>
  </si>
  <si>
    <t xml:space="preserve">  E2781</t>
  </si>
  <si>
    <t xml:space="preserve">  E2792</t>
  </si>
  <si>
    <t xml:space="preserve">  E3001</t>
  </si>
  <si>
    <t xml:space="preserve">  E7611</t>
  </si>
  <si>
    <t xml:space="preserve">  E7713</t>
  </si>
  <si>
    <t xml:space="preserve">  E7813</t>
  </si>
  <si>
    <t xml:space="preserve">  E7903</t>
  </si>
  <si>
    <t xml:space="preserve">  E7905</t>
  </si>
  <si>
    <t xml:space="preserve">  E9007</t>
  </si>
  <si>
    <t xml:space="preserve">  E9009</t>
  </si>
  <si>
    <t xml:space="preserve">  E9011</t>
  </si>
  <si>
    <t xml:space="preserve">  E9013</t>
  </si>
  <si>
    <t xml:space="preserve">  E9015</t>
  </si>
  <si>
    <t xml:space="preserve">  E9017</t>
  </si>
  <si>
    <t xml:space="preserve">  E9207</t>
  </si>
  <si>
    <t xml:space="preserve">  E9209</t>
  </si>
  <si>
    <t xml:space="preserve">  E9211</t>
  </si>
  <si>
    <t xml:space="preserve">  E9213</t>
  </si>
  <si>
    <t xml:space="preserve">  E9215</t>
  </si>
  <si>
    <t xml:space="preserve">  E9217</t>
  </si>
  <si>
    <t xml:space="preserve">  E9305</t>
  </si>
  <si>
    <t xml:space="preserve"> A01803</t>
  </si>
  <si>
    <t xml:space="preserve"> A01805</t>
  </si>
  <si>
    <t xml:space="preserve"> A01806</t>
  </si>
  <si>
    <t xml:space="preserve"> A01807</t>
  </si>
  <si>
    <t xml:space="preserve"> A01820</t>
  </si>
  <si>
    <t xml:space="preserve"> A02804</t>
  </si>
  <si>
    <t xml:space="preserve"> A03803</t>
  </si>
  <si>
    <t xml:space="preserve"> C02802</t>
  </si>
  <si>
    <t xml:space="preserve"> P01801</t>
  </si>
  <si>
    <t xml:space="preserve"> P02802</t>
  </si>
  <si>
    <t xml:space="preserve"> P04803</t>
  </si>
  <si>
    <t xml:space="preserve"> S01803</t>
  </si>
  <si>
    <t xml:space="preserve"> S01807</t>
  </si>
  <si>
    <t xml:space="preserve"> S01808</t>
  </si>
  <si>
    <t xml:space="preserve"> S01812</t>
  </si>
  <si>
    <t xml:space="preserve"> S02804</t>
  </si>
  <si>
    <t xml:space="preserve"> S02810</t>
  </si>
  <si>
    <t xml:space="preserve"> S03802</t>
  </si>
  <si>
    <t xml:space="preserve"> S05806</t>
  </si>
  <si>
    <t xml:space="preserve"> S08802</t>
  </si>
  <si>
    <t xml:space="preserve"> T03803</t>
  </si>
  <si>
    <t xml:space="preserve"> T03804</t>
  </si>
  <si>
    <t xml:space="preserve"> T05808</t>
  </si>
  <si>
    <t xml:space="preserve"> T06806</t>
  </si>
  <si>
    <t xml:space="preserve"> T08803</t>
  </si>
  <si>
    <t xml:space="preserve"> T09802</t>
  </si>
  <si>
    <t xml:space="preserve"> T09803</t>
  </si>
  <si>
    <t xml:space="preserve"> T13803</t>
  </si>
  <si>
    <t xml:space="preserve"> T14805</t>
  </si>
  <si>
    <t xml:space="preserve"> T14807</t>
  </si>
  <si>
    <t xml:space="preserve"> T16807</t>
  </si>
  <si>
    <t xml:space="preserve"> T18802</t>
  </si>
  <si>
    <t xml:space="preserve"> T18804</t>
  </si>
  <si>
    <t xml:space="preserve"> T18817</t>
  </si>
  <si>
    <t xml:space="preserve"> T26803</t>
  </si>
  <si>
    <t>CF01012</t>
  </si>
  <si>
    <t>CF01059</t>
  </si>
  <si>
    <t>CF03809</t>
  </si>
  <si>
    <t>CF04805</t>
  </si>
  <si>
    <t>CF04806</t>
  </si>
  <si>
    <t>CF04807</t>
  </si>
  <si>
    <t>CF04808</t>
  </si>
  <si>
    <t>CF07817</t>
  </si>
  <si>
    <t>CF08822</t>
  </si>
  <si>
    <t>CF12803</t>
  </si>
  <si>
    <t>CF12804</t>
  </si>
  <si>
    <t>CF12814</t>
  </si>
  <si>
    <t>CF21802</t>
  </si>
  <si>
    <t>CF21817</t>
  </si>
  <si>
    <t>CF21856</t>
  </si>
  <si>
    <t>CF21858</t>
  </si>
  <si>
    <t>CF21859</t>
  </si>
  <si>
    <t>CF21887</t>
  </si>
  <si>
    <t>CF22811</t>
  </si>
  <si>
    <t>CF33821</t>
  </si>
  <si>
    <t>CF33834</t>
  </si>
  <si>
    <t>CF33892</t>
  </si>
  <si>
    <t>CF34806</t>
  </si>
  <si>
    <t>CF34807</t>
  </si>
  <si>
    <t>CF34810</t>
  </si>
  <si>
    <t>CF34813</t>
  </si>
  <si>
    <t>CF34844</t>
  </si>
  <si>
    <t>CF52118</t>
  </si>
  <si>
    <t>CF52317</t>
  </si>
  <si>
    <t>CF53083</t>
  </si>
  <si>
    <t>ED02810</t>
  </si>
  <si>
    <t>MA01001</t>
  </si>
  <si>
    <t>MA05007</t>
  </si>
  <si>
    <t>MA08035</t>
  </si>
  <si>
    <t>MS08011</t>
  </si>
  <si>
    <t>UA01005</t>
  </si>
  <si>
    <t>UA04003</t>
  </si>
  <si>
    <t>UA08006</t>
  </si>
  <si>
    <t>UA08025</t>
  </si>
  <si>
    <t>UF34018</t>
  </si>
  <si>
    <t>UP01002</t>
  </si>
  <si>
    <t>UP05005</t>
  </si>
  <si>
    <t>UP05010</t>
  </si>
  <si>
    <t>US06002</t>
  </si>
  <si>
    <t>US14012</t>
  </si>
  <si>
    <t>UT05011</t>
  </si>
  <si>
    <t>UT05013</t>
  </si>
  <si>
    <r>
      <rPr>
        <b/>
        <sz val="10"/>
        <color theme="1"/>
        <rFont val="Arial"/>
        <family val="2"/>
      </rPr>
      <t>REMUNERACIONES AL PERSONAL DE CARÁCTER PERMANENTE</t>
    </r>
  </si>
  <si>
    <r>
      <rPr>
        <b/>
        <sz val="10"/>
        <color theme="1"/>
        <rFont val="Arial"/>
        <family val="2"/>
      </rPr>
      <t>11300</t>
    </r>
  </si>
  <si>
    <r>
      <rPr>
        <b/>
        <sz val="10"/>
        <color theme="1"/>
        <rFont val="Arial"/>
        <family val="2"/>
      </rPr>
      <t>Sueldos base al personal permanente</t>
    </r>
  </si>
  <si>
    <r>
      <rPr>
        <b/>
        <sz val="10"/>
        <color theme="1"/>
        <rFont val="Arial"/>
        <family val="2"/>
      </rPr>
      <t>13000</t>
    </r>
  </si>
  <si>
    <r>
      <rPr>
        <b/>
        <sz val="10"/>
        <color theme="1"/>
        <rFont val="Arial"/>
        <family val="2"/>
      </rPr>
      <t>REMUNERACIONES ADICIONALES Y ESPECIALES</t>
    </r>
  </si>
  <si>
    <r>
      <rPr>
        <b/>
        <sz val="10"/>
        <color theme="1"/>
        <rFont val="Arial"/>
        <family val="2"/>
      </rPr>
      <t>13100</t>
    </r>
  </si>
  <si>
    <r>
      <rPr>
        <b/>
        <sz val="10"/>
        <color theme="1"/>
        <rFont val="Arial"/>
        <family val="2"/>
      </rPr>
      <t>Primas por años de servicios efectivos prestados</t>
    </r>
  </si>
  <si>
    <r>
      <rPr>
        <b/>
        <sz val="10"/>
        <color theme="1"/>
        <rFont val="Arial"/>
        <family val="2"/>
      </rPr>
      <t>13200</t>
    </r>
  </si>
  <si>
    <r>
      <rPr>
        <b/>
        <sz val="10"/>
        <color theme="1"/>
        <rFont val="Arial"/>
        <family val="2"/>
      </rPr>
      <t>Primas de vacaciones, dominical y gratificación de fin de año</t>
    </r>
  </si>
  <si>
    <t>Compensación Burocracia</t>
  </si>
  <si>
    <r>
      <rPr>
        <b/>
        <sz val="10"/>
        <color theme="1"/>
        <rFont val="Arial"/>
        <family val="2"/>
      </rPr>
      <t>14000</t>
    </r>
  </si>
  <si>
    <r>
      <rPr>
        <b/>
        <sz val="10"/>
        <color theme="1"/>
        <rFont val="Arial"/>
        <family val="2"/>
      </rPr>
      <t>SEGURIDAD SOCIAL</t>
    </r>
  </si>
  <si>
    <r>
      <rPr>
        <b/>
        <sz val="10"/>
        <color theme="1"/>
        <rFont val="Arial"/>
        <family val="2"/>
      </rPr>
      <t>14100</t>
    </r>
  </si>
  <si>
    <r>
      <rPr>
        <b/>
        <sz val="10"/>
        <color theme="1"/>
        <rFont val="Arial"/>
        <family val="2"/>
      </rPr>
      <t>Aportaciones de Seguridad Social</t>
    </r>
  </si>
  <si>
    <r>
      <rPr>
        <b/>
        <sz val="10"/>
        <color theme="1"/>
        <rFont val="Arial"/>
        <family val="2"/>
      </rPr>
      <t>15000</t>
    </r>
  </si>
  <si>
    <r>
      <rPr>
        <b/>
        <sz val="10"/>
        <color theme="1"/>
        <rFont val="Arial"/>
        <family val="2"/>
      </rPr>
      <t>OTRAS PRESTACIONES SOCIALES Y ECONOMICAS</t>
    </r>
  </si>
  <si>
    <r>
      <rPr>
        <b/>
        <sz val="10"/>
        <color theme="1"/>
        <rFont val="Arial"/>
        <family val="2"/>
      </rPr>
      <t>15400</t>
    </r>
  </si>
  <si>
    <r>
      <rPr>
        <b/>
        <sz val="10"/>
        <color theme="1"/>
        <rFont val="Arial"/>
        <family val="2"/>
      </rPr>
      <t>Prestaciones contractuales</t>
    </r>
  </si>
  <si>
    <r>
      <rPr>
        <b/>
        <sz val="10"/>
        <color theme="1"/>
        <rFont val="Arial"/>
        <family val="2"/>
      </rPr>
      <t>15900</t>
    </r>
  </si>
  <si>
    <r>
      <rPr>
        <b/>
        <sz val="10"/>
        <color theme="1"/>
        <rFont val="Arial"/>
        <family val="2"/>
      </rPr>
      <t>Otras prestaciones sociales y económicas</t>
    </r>
  </si>
  <si>
    <t>Día Social del padre</t>
  </si>
  <si>
    <t>Día social de las madres</t>
  </si>
  <si>
    <t>TRANSFERENCIAS, ASIGNACIONES, SUBSIDIOS Y OTRAS</t>
  </si>
  <si>
    <r>
      <rPr>
        <b/>
        <sz val="10"/>
        <color theme="1"/>
        <rFont val="Arial"/>
        <family val="2"/>
      </rPr>
      <t>21000</t>
    </r>
  </si>
  <si>
    <r>
      <rPr>
        <b/>
        <sz val="10"/>
        <color theme="1"/>
        <rFont val="Arial"/>
        <family val="2"/>
      </rPr>
      <t>MATERIALES DE ADIMINISTRACIÓN, EMISIÓN DE DOCUMENTOS Y ARTÍCULOS OFICIALES</t>
    </r>
  </si>
  <si>
    <r>
      <rPr>
        <b/>
        <sz val="10"/>
        <color theme="1"/>
        <rFont val="Arial"/>
        <family val="2"/>
      </rPr>
      <t>21100</t>
    </r>
  </si>
  <si>
    <r>
      <rPr>
        <b/>
        <sz val="10"/>
        <color theme="1"/>
        <rFont val="Arial"/>
        <family val="2"/>
      </rPr>
      <t>Materiales, útiles y equipos menores de oficina</t>
    </r>
  </si>
  <si>
    <t>21101</t>
  </si>
  <si>
    <t>Materiales, útiles y equipos menores de oficina.</t>
  </si>
  <si>
    <r>
      <rPr>
        <b/>
        <sz val="10"/>
        <color theme="1"/>
        <rFont val="Arial"/>
        <family val="2"/>
      </rPr>
      <t>21200</t>
    </r>
  </si>
  <si>
    <r>
      <rPr>
        <b/>
        <sz val="10"/>
        <color theme="1"/>
        <rFont val="Arial"/>
        <family val="2"/>
      </rPr>
      <t>Materiales y útiles de impresión y reproducción</t>
    </r>
  </si>
  <si>
    <t>21201</t>
  </si>
  <si>
    <r>
      <rPr>
        <b/>
        <sz val="10"/>
        <color theme="1"/>
        <rFont val="Arial"/>
        <family val="2"/>
      </rPr>
      <t>21600</t>
    </r>
  </si>
  <si>
    <r>
      <rPr>
        <b/>
        <sz val="10"/>
        <color theme="1"/>
        <rFont val="Arial"/>
        <family val="2"/>
      </rPr>
      <t>Material de limpieza</t>
    </r>
  </si>
  <si>
    <t>21601</t>
  </si>
  <si>
    <t>Materiales sanitario y de limpieza</t>
  </si>
  <si>
    <r>
      <rPr>
        <b/>
        <sz val="10"/>
        <color theme="1"/>
        <rFont val="Arial"/>
        <family val="2"/>
      </rPr>
      <t>22000</t>
    </r>
  </si>
  <si>
    <r>
      <rPr>
        <b/>
        <sz val="10"/>
        <color theme="1"/>
        <rFont val="Arial"/>
        <family val="2"/>
      </rPr>
      <t>ALIMENTOS Y UTENSILIOS</t>
    </r>
  </si>
  <si>
    <r>
      <rPr>
        <b/>
        <sz val="10"/>
        <color theme="1"/>
        <rFont val="Arial"/>
        <family val="2"/>
      </rPr>
      <t>22100</t>
    </r>
  </si>
  <si>
    <r>
      <rPr>
        <b/>
        <sz val="10"/>
        <color theme="1"/>
        <rFont val="Arial"/>
        <family val="2"/>
      </rPr>
      <t>Productos alimenticios para personas</t>
    </r>
  </si>
  <si>
    <t>22106</t>
  </si>
  <si>
    <r>
      <rPr>
        <b/>
        <sz val="10"/>
        <color theme="1"/>
        <rFont val="Arial"/>
        <family val="2"/>
      </rPr>
      <t>26000</t>
    </r>
  </si>
  <si>
    <r>
      <rPr>
        <b/>
        <sz val="10"/>
        <color theme="1"/>
        <rFont val="Arial"/>
        <family val="2"/>
      </rPr>
      <t>COMBUSTIBLES, LUBRICANTES Y ADITIVOS</t>
    </r>
  </si>
  <si>
    <r>
      <rPr>
        <b/>
        <sz val="10"/>
        <color theme="1"/>
        <rFont val="Arial"/>
        <family val="2"/>
      </rPr>
      <t>26100</t>
    </r>
  </si>
  <si>
    <r>
      <rPr>
        <b/>
        <sz val="10"/>
        <color theme="1"/>
        <rFont val="Arial"/>
        <family val="2"/>
      </rPr>
      <t>Combustibles, lubricantes y aditivos</t>
    </r>
  </si>
  <si>
    <t>26101</t>
  </si>
  <si>
    <r>
      <rPr>
        <b/>
        <sz val="10"/>
        <color theme="1"/>
        <rFont val="Arial"/>
        <family val="2"/>
      </rPr>
      <t>31000</t>
    </r>
  </si>
  <si>
    <r>
      <rPr>
        <b/>
        <sz val="10"/>
        <color theme="1"/>
        <rFont val="Arial"/>
        <family val="2"/>
      </rPr>
      <t>SERVICIOS BÁSICOS</t>
    </r>
  </si>
  <si>
    <r>
      <rPr>
        <b/>
        <sz val="10"/>
        <color theme="1"/>
        <rFont val="Arial"/>
        <family val="2"/>
      </rPr>
      <t>31100</t>
    </r>
  </si>
  <si>
    <r>
      <rPr>
        <b/>
        <sz val="10"/>
        <color theme="1"/>
        <rFont val="Arial"/>
        <family val="2"/>
      </rPr>
      <t>Energía eléctrica</t>
    </r>
  </si>
  <si>
    <t>31101</t>
  </si>
  <si>
    <r>
      <rPr>
        <b/>
        <sz val="10"/>
        <color theme="1"/>
        <rFont val="Arial"/>
        <family val="2"/>
      </rPr>
      <t>31300</t>
    </r>
  </si>
  <si>
    <r>
      <rPr>
        <b/>
        <sz val="10"/>
        <color theme="1"/>
        <rFont val="Arial"/>
        <family val="2"/>
      </rPr>
      <t>Agua</t>
    </r>
  </si>
  <si>
    <t>31301</t>
  </si>
  <si>
    <r>
      <rPr>
        <b/>
        <sz val="10"/>
        <color theme="1"/>
        <rFont val="Arial"/>
        <family val="2"/>
      </rPr>
      <t>31400</t>
    </r>
  </si>
  <si>
    <r>
      <rPr>
        <b/>
        <sz val="10"/>
        <color theme="1"/>
        <rFont val="Arial"/>
        <family val="2"/>
      </rPr>
      <t>Telefonía tradicional</t>
    </r>
  </si>
  <si>
    <t>31401</t>
  </si>
  <si>
    <r>
      <rPr>
        <b/>
        <sz val="10"/>
        <color theme="1"/>
        <rFont val="Arial"/>
        <family val="2"/>
      </rPr>
      <t>31500</t>
    </r>
  </si>
  <si>
    <r>
      <rPr>
        <b/>
        <sz val="10"/>
        <color theme="1"/>
        <rFont val="Arial"/>
        <family val="2"/>
      </rPr>
      <t>Telefonía celular</t>
    </r>
  </si>
  <si>
    <t>31501</t>
  </si>
  <si>
    <r>
      <rPr>
        <b/>
        <sz val="10"/>
        <color theme="1"/>
        <rFont val="Arial"/>
        <family val="2"/>
      </rPr>
      <t>32000</t>
    </r>
  </si>
  <si>
    <r>
      <rPr>
        <b/>
        <sz val="10"/>
        <color theme="1"/>
        <rFont val="Arial"/>
        <family val="2"/>
      </rPr>
      <t>SERVICIOS DE ARRENDAMIENTO</t>
    </r>
  </si>
  <si>
    <r>
      <rPr>
        <b/>
        <sz val="10"/>
        <color theme="1"/>
        <rFont val="Arial"/>
        <family val="2"/>
      </rPr>
      <t>32200</t>
    </r>
  </si>
  <si>
    <r>
      <rPr>
        <b/>
        <sz val="10"/>
        <color theme="1"/>
        <rFont val="Arial"/>
        <family val="2"/>
      </rPr>
      <t>Arrendamiento de edificios</t>
    </r>
  </si>
  <si>
    <t>32201</t>
  </si>
  <si>
    <r>
      <rPr>
        <b/>
        <sz val="10"/>
        <color theme="1"/>
        <rFont val="Arial"/>
        <family val="2"/>
      </rPr>
      <t>37000</t>
    </r>
  </si>
  <si>
    <r>
      <rPr>
        <b/>
        <sz val="10"/>
        <color theme="1"/>
        <rFont val="Arial"/>
        <family val="2"/>
      </rPr>
      <t>SERVICIOS DE TRASLADO Y VIÁTICOS</t>
    </r>
  </si>
  <si>
    <r>
      <rPr>
        <b/>
        <sz val="10"/>
        <color theme="1"/>
        <rFont val="Arial"/>
        <family val="2"/>
      </rPr>
      <t>37900</t>
    </r>
  </si>
  <si>
    <r>
      <rPr>
        <b/>
        <sz val="10"/>
        <color theme="1"/>
        <rFont val="Arial"/>
        <family val="2"/>
      </rPr>
      <t>Otros servicios de traslado y hospedaje</t>
    </r>
  </si>
  <si>
    <t>37901</t>
  </si>
  <si>
    <t>BIENES MUEBEES E INMUEBLES</t>
  </si>
  <si>
    <r>
      <rPr>
        <b/>
        <sz val="10"/>
        <color theme="1"/>
        <rFont val="Arial"/>
        <family val="2"/>
      </rPr>
      <t>51000</t>
    </r>
  </si>
  <si>
    <r>
      <rPr>
        <b/>
        <sz val="10"/>
        <color theme="1"/>
        <rFont val="Arial"/>
        <family val="2"/>
      </rPr>
      <t>51500</t>
    </r>
  </si>
  <si>
    <r>
      <rPr>
        <b/>
        <sz val="10"/>
        <color theme="1"/>
        <rFont val="Arial"/>
        <family val="2"/>
      </rPr>
      <t>Equipo de cómputo y de tecnología de la información</t>
    </r>
  </si>
  <si>
    <t>51501</t>
  </si>
  <si>
    <t>Equipo de Cómputo</t>
  </si>
  <si>
    <r>
      <rPr>
        <b/>
        <sz val="10"/>
        <color theme="1"/>
        <rFont val="Arial"/>
        <family val="2"/>
      </rPr>
      <t>11100</t>
    </r>
  </si>
  <si>
    <t>Dietas</t>
  </si>
  <si>
    <t>11101</t>
  </si>
  <si>
    <t>11301</t>
  </si>
  <si>
    <t>11302</t>
  </si>
  <si>
    <r>
      <rPr>
        <b/>
        <sz val="10"/>
        <color theme="1"/>
        <rFont val="Arial"/>
        <family val="2"/>
      </rPr>
      <t>12000</t>
    </r>
  </si>
  <si>
    <r>
      <rPr>
        <b/>
        <sz val="10"/>
        <color theme="1"/>
        <rFont val="Arial"/>
        <family val="2"/>
      </rPr>
      <t>REMUNERACIONES AL PERSONAL DE CARÁCTER TRANSITORIO</t>
    </r>
  </si>
  <si>
    <r>
      <rPr>
        <b/>
        <sz val="10"/>
        <color theme="1"/>
        <rFont val="Arial"/>
        <family val="2"/>
      </rPr>
      <t>12100</t>
    </r>
  </si>
  <si>
    <r>
      <rPr>
        <b/>
        <sz val="10"/>
        <color theme="1"/>
        <rFont val="Arial"/>
        <family val="2"/>
      </rPr>
      <t>Honorarios asimilables a salarios</t>
    </r>
  </si>
  <si>
    <t>12101</t>
  </si>
  <si>
    <t>12301</t>
  </si>
  <si>
    <t>Retribuciones por servicios carácter social</t>
  </si>
  <si>
    <t>13101</t>
  </si>
  <si>
    <t>13201</t>
  </si>
  <si>
    <t>13203</t>
  </si>
  <si>
    <r>
      <rPr>
        <b/>
        <sz val="10"/>
        <color theme="1"/>
        <rFont val="Arial"/>
        <family val="2"/>
      </rPr>
      <t>Compensaciones</t>
    </r>
  </si>
  <si>
    <t>13401</t>
  </si>
  <si>
    <t>13404</t>
  </si>
  <si>
    <t>14101</t>
  </si>
  <si>
    <r>
      <rPr>
        <b/>
        <sz val="10"/>
        <color theme="1"/>
        <rFont val="Arial"/>
        <family val="2"/>
      </rPr>
      <t>14200</t>
    </r>
  </si>
  <si>
    <r>
      <rPr>
        <b/>
        <sz val="10"/>
        <color theme="1"/>
        <rFont val="Arial"/>
        <family val="2"/>
      </rPr>
      <t>Aportaciones a fondos de vivienda</t>
    </r>
  </si>
  <si>
    <t>14201</t>
  </si>
  <si>
    <t>Aportaciones a fondos de vivienda</t>
  </si>
  <si>
    <r>
      <rPr>
        <b/>
        <sz val="10"/>
        <color theme="1"/>
        <rFont val="Arial"/>
        <family val="2"/>
      </rPr>
      <t>15100</t>
    </r>
  </si>
  <si>
    <r>
      <rPr>
        <b/>
        <sz val="10"/>
        <color theme="1"/>
        <rFont val="Arial"/>
        <family val="2"/>
      </rPr>
      <t>Cuotas para fondo de ahorro y fondo de trabajo</t>
    </r>
  </si>
  <si>
    <t>15101</t>
  </si>
  <si>
    <t>Aportación del Gobierno al fondo ahorro</t>
  </si>
  <si>
    <t>15401</t>
  </si>
  <si>
    <t>Apoyo médico</t>
  </si>
  <si>
    <t>15403</t>
  </si>
  <si>
    <t>15404</t>
  </si>
  <si>
    <t>15405</t>
  </si>
  <si>
    <t>15406</t>
  </si>
  <si>
    <t>15407</t>
  </si>
  <si>
    <r>
      <rPr>
        <b/>
        <sz val="10"/>
        <color theme="1"/>
        <rFont val="Arial"/>
        <family val="2"/>
      </rPr>
      <t>15500</t>
    </r>
  </si>
  <si>
    <r>
      <rPr>
        <b/>
        <sz val="10"/>
        <color theme="1"/>
        <rFont val="Arial"/>
        <family val="2"/>
      </rPr>
      <t>Apoyos a la capacitación de los servidores públicos</t>
    </r>
  </si>
  <si>
    <t>15501</t>
  </si>
  <si>
    <t>15503</t>
  </si>
  <si>
    <t>15505</t>
  </si>
  <si>
    <t>15903</t>
  </si>
  <si>
    <t>Ayuda para transporte</t>
  </si>
  <si>
    <t>15904</t>
  </si>
  <si>
    <t>Estímulo extraordinario</t>
  </si>
  <si>
    <t>15906</t>
  </si>
  <si>
    <t>15910</t>
  </si>
  <si>
    <t>15911</t>
  </si>
  <si>
    <t>Ayuda para gastos escolares</t>
  </si>
  <si>
    <t>15917</t>
  </si>
  <si>
    <t>15918</t>
  </si>
  <si>
    <t>Día social del burócrata</t>
  </si>
  <si>
    <t>15919</t>
  </si>
  <si>
    <t>15920</t>
  </si>
  <si>
    <t>15921</t>
  </si>
  <si>
    <t>Día social de la secretaria</t>
  </si>
  <si>
    <t>15923</t>
  </si>
  <si>
    <t>Nivelación</t>
  </si>
  <si>
    <t>15924</t>
  </si>
  <si>
    <t>15926</t>
  </si>
  <si>
    <t>15927</t>
  </si>
  <si>
    <t>15933</t>
  </si>
  <si>
    <t>Estímulo para la feria</t>
  </si>
  <si>
    <r>
      <rPr>
        <b/>
        <sz val="10"/>
        <color theme="1"/>
        <rFont val="Arial"/>
        <family val="2"/>
      </rPr>
      <t>16000</t>
    </r>
  </si>
  <si>
    <r>
      <rPr>
        <b/>
        <sz val="10"/>
        <color theme="1"/>
        <rFont val="Arial"/>
        <family val="2"/>
      </rPr>
      <t>PREVISIONES</t>
    </r>
  </si>
  <si>
    <r>
      <rPr>
        <b/>
        <sz val="10"/>
        <color theme="1"/>
        <rFont val="Arial"/>
        <family val="2"/>
      </rPr>
      <t>16100</t>
    </r>
  </si>
  <si>
    <r>
      <rPr>
        <b/>
        <sz val="10"/>
        <color theme="1"/>
        <rFont val="Arial"/>
        <family val="2"/>
      </rPr>
      <t>Previsiones de carácter laboral, económico y de seguridad social</t>
    </r>
  </si>
  <si>
    <t>16101</t>
  </si>
  <si>
    <t>Previsones Salariales y Económicas</t>
  </si>
  <si>
    <r>
      <rPr>
        <b/>
        <sz val="10"/>
        <color theme="1"/>
        <rFont val="Arial"/>
        <family val="2"/>
      </rPr>
      <t>PAGO DE ESTÍMULOS A SERVIDORES PÚBLICOS</t>
    </r>
  </si>
  <si>
    <r>
      <rPr>
        <b/>
        <sz val="10"/>
        <color theme="1"/>
        <rFont val="Arial"/>
        <family val="2"/>
      </rPr>
      <t>17100</t>
    </r>
  </si>
  <si>
    <r>
      <rPr>
        <b/>
        <sz val="10"/>
        <color theme="1"/>
        <rFont val="Arial"/>
        <family val="2"/>
      </rPr>
      <t>Estímulos</t>
    </r>
  </si>
  <si>
    <t>17107</t>
  </si>
  <si>
    <t>17109</t>
  </si>
  <si>
    <t>17111</t>
  </si>
  <si>
    <t>Apoyo complementario</t>
  </si>
  <si>
    <r>
      <rPr>
        <b/>
        <sz val="10"/>
        <color theme="1"/>
        <rFont val="Arial"/>
        <family val="2"/>
      </rPr>
      <t>21500</t>
    </r>
  </si>
  <si>
    <r>
      <rPr>
        <b/>
        <sz val="10"/>
        <color theme="1"/>
        <rFont val="Arial"/>
        <family val="2"/>
      </rPr>
      <t>Material impreso e información digital</t>
    </r>
  </si>
  <si>
    <t>21501</t>
  </si>
  <si>
    <r>
      <rPr>
        <b/>
        <sz val="10"/>
        <color theme="1"/>
        <rFont val="Arial"/>
        <family val="2"/>
      </rPr>
      <t>29000</t>
    </r>
  </si>
  <si>
    <r>
      <rPr>
        <b/>
        <sz val="10"/>
        <color theme="1"/>
        <rFont val="Arial"/>
        <family val="2"/>
      </rPr>
      <t>HERRAMIENTAS, REFACCIONES Y ACCESORIOS MENORES</t>
    </r>
  </si>
  <si>
    <r>
      <rPr>
        <b/>
        <sz val="10"/>
        <color theme="1"/>
        <rFont val="Arial"/>
        <family val="2"/>
      </rPr>
      <t>29200</t>
    </r>
  </si>
  <si>
    <r>
      <rPr>
        <b/>
        <sz val="10"/>
        <color theme="1"/>
        <rFont val="Arial"/>
        <family val="2"/>
      </rPr>
      <t>Refacciones y accesorios menores de edificios</t>
    </r>
  </si>
  <si>
    <t>29201</t>
  </si>
  <si>
    <t>Servicio de agua potable, drenaje y alcantarillado</t>
  </si>
  <si>
    <r>
      <rPr>
        <b/>
        <sz val="10"/>
        <color theme="1"/>
        <rFont val="Arial"/>
        <family val="2"/>
      </rPr>
      <t>31700</t>
    </r>
  </si>
  <si>
    <r>
      <rPr>
        <b/>
        <sz val="10"/>
        <color theme="1"/>
        <rFont val="Arial"/>
        <family val="2"/>
      </rPr>
      <t>Servicios de acceso a internet, redes y procesamiento de información</t>
    </r>
  </si>
  <si>
    <t>31701</t>
  </si>
  <si>
    <t>Servicios de acceso a internet, redes y</t>
  </si>
  <si>
    <r>
      <rPr>
        <b/>
        <sz val="10"/>
        <color theme="1"/>
        <rFont val="Arial"/>
        <family val="2"/>
      </rPr>
      <t>31800</t>
    </r>
  </si>
  <si>
    <r>
      <rPr>
        <b/>
        <sz val="10"/>
        <color theme="1"/>
        <rFont val="Arial"/>
        <family val="2"/>
      </rPr>
      <t>Servicio postal y telegráfico</t>
    </r>
  </si>
  <si>
    <t>31802</t>
  </si>
  <si>
    <r>
      <rPr>
        <b/>
        <sz val="10"/>
        <color theme="1"/>
        <rFont val="Arial"/>
        <family val="2"/>
      </rPr>
      <t>33000</t>
    </r>
  </si>
  <si>
    <r>
      <rPr>
        <b/>
        <sz val="10"/>
        <color theme="1"/>
        <rFont val="Arial"/>
        <family val="2"/>
      </rPr>
      <t>SERVICIOS PROFESIONALES, CIENTÍFICOS, TÉCNICOS Y OTROS SERVICIOS</t>
    </r>
  </si>
  <si>
    <r>
      <rPr>
        <b/>
        <sz val="10"/>
        <color theme="1"/>
        <rFont val="Arial"/>
        <family val="2"/>
      </rPr>
      <t>33300</t>
    </r>
  </si>
  <si>
    <r>
      <rPr>
        <b/>
        <sz val="10"/>
        <color theme="1"/>
        <rFont val="Arial"/>
        <family val="2"/>
      </rPr>
      <t>Servicios de consultoría administrativa, procesos, técnica y en tecnologías de la información</t>
    </r>
  </si>
  <si>
    <t>33301</t>
  </si>
  <si>
    <r>
      <rPr>
        <b/>
        <sz val="10"/>
        <color theme="1"/>
        <rFont val="Arial"/>
        <family val="2"/>
      </rPr>
      <t>34000</t>
    </r>
  </si>
  <si>
    <r>
      <rPr>
        <b/>
        <sz val="10"/>
        <color theme="1"/>
        <rFont val="Arial"/>
        <family val="2"/>
      </rPr>
      <t>SERVICIOS FINANCIEROS, BANCARIOS Y COMERCIALES</t>
    </r>
  </si>
  <si>
    <r>
      <rPr>
        <b/>
        <sz val="10"/>
        <color theme="1"/>
        <rFont val="Arial"/>
        <family val="2"/>
      </rPr>
      <t>34100</t>
    </r>
  </si>
  <si>
    <r>
      <rPr>
        <b/>
        <sz val="10"/>
        <color theme="1"/>
        <rFont val="Arial"/>
        <family val="2"/>
      </rPr>
      <t>Servicios financieros y bancarios</t>
    </r>
  </si>
  <si>
    <t>34102</t>
  </si>
  <si>
    <r>
      <rPr>
        <b/>
        <sz val="10"/>
        <color theme="1"/>
        <rFont val="Arial"/>
        <family val="2"/>
      </rPr>
      <t>34500</t>
    </r>
  </si>
  <si>
    <r>
      <rPr>
        <b/>
        <sz val="10"/>
        <color theme="1"/>
        <rFont val="Arial"/>
        <family val="2"/>
      </rPr>
      <t>Seguro de bienes patrimoniales</t>
    </r>
  </si>
  <si>
    <t>34501</t>
  </si>
  <si>
    <r>
      <rPr>
        <b/>
        <sz val="10"/>
        <color theme="1"/>
        <rFont val="Arial"/>
        <family val="2"/>
      </rPr>
      <t>35000</t>
    </r>
  </si>
  <si>
    <r>
      <rPr>
        <b/>
        <sz val="10"/>
        <color theme="1"/>
        <rFont val="Arial"/>
        <family val="2"/>
      </rPr>
      <t>SERVICIOS DE INSTALACIÓN, REPARACIÓN, MANTENIMIENTO Y CONSERVACION</t>
    </r>
  </si>
  <si>
    <r>
      <rPr>
        <b/>
        <sz val="10"/>
        <color theme="1"/>
        <rFont val="Arial"/>
        <family val="2"/>
      </rPr>
      <t>35100</t>
    </r>
  </si>
  <si>
    <r>
      <rPr>
        <b/>
        <sz val="10"/>
        <color theme="1"/>
        <rFont val="Arial"/>
        <family val="2"/>
      </rPr>
      <t>Conservación y mantenimiento menor de inmuebles</t>
    </r>
  </si>
  <si>
    <t>35101</t>
  </si>
  <si>
    <r>
      <rPr>
        <b/>
        <sz val="10"/>
        <color theme="1"/>
        <rFont val="Arial"/>
        <family val="2"/>
      </rPr>
      <t>35300</t>
    </r>
  </si>
  <si>
    <r>
      <rPr>
        <b/>
        <sz val="10"/>
        <color theme="1"/>
        <rFont val="Arial"/>
        <family val="2"/>
      </rPr>
      <t>Instalación, reparación y mantenimiento de equipo de cómputo y tecnologías de la información</t>
    </r>
  </si>
  <si>
    <t>35301</t>
  </si>
  <si>
    <t>Instalación, reparación y mantenimiento de equipo</t>
  </si>
  <si>
    <r>
      <rPr>
        <b/>
        <sz val="10"/>
        <color theme="1"/>
        <rFont val="Arial"/>
        <family val="2"/>
      </rPr>
      <t>35500</t>
    </r>
  </si>
  <si>
    <r>
      <rPr>
        <b/>
        <sz val="10"/>
        <color theme="1"/>
        <rFont val="Arial"/>
        <family val="2"/>
      </rPr>
      <t>Reparación y mantenimiento de equipo de transporte</t>
    </r>
  </si>
  <si>
    <t>35501</t>
  </si>
  <si>
    <t>Reparación, mantenimiento y conservación de</t>
  </si>
  <si>
    <r>
      <rPr>
        <b/>
        <sz val="10"/>
        <color theme="1"/>
        <rFont val="Arial"/>
        <family val="2"/>
      </rPr>
      <t>37800</t>
    </r>
  </si>
  <si>
    <r>
      <rPr>
        <b/>
        <sz val="10"/>
        <color theme="1"/>
        <rFont val="Arial"/>
        <family val="2"/>
      </rPr>
      <t>Servicios integrales de traslado y viáticos</t>
    </r>
  </si>
  <si>
    <t>37801</t>
  </si>
  <si>
    <t>38301</t>
  </si>
  <si>
    <r>
      <rPr>
        <b/>
        <sz val="10"/>
        <color theme="1"/>
        <rFont val="Arial"/>
        <family val="2"/>
      </rPr>
      <t>39000</t>
    </r>
  </si>
  <si>
    <r>
      <rPr>
        <b/>
        <sz val="10"/>
        <color theme="1"/>
        <rFont val="Arial"/>
        <family val="2"/>
      </rPr>
      <t>OTROS SERVICIOS GENERALES</t>
    </r>
  </si>
  <si>
    <r>
      <rPr>
        <b/>
        <sz val="10"/>
        <color theme="1"/>
        <rFont val="Arial"/>
        <family val="2"/>
      </rPr>
      <t>39800</t>
    </r>
  </si>
  <si>
    <r>
      <rPr>
        <b/>
        <sz val="10"/>
        <color theme="1"/>
        <rFont val="Arial"/>
        <family val="2"/>
      </rPr>
      <t>Impuesto sobre nóminas y otros que se deriven de una relación laboral</t>
    </r>
  </si>
  <si>
    <t>BIENES MUEB E INMUEBLES</t>
  </si>
  <si>
    <r>
      <rPr>
        <b/>
        <sz val="10"/>
        <color theme="1"/>
        <rFont val="Arial"/>
        <family val="2"/>
      </rPr>
      <t>51100</t>
    </r>
  </si>
  <si>
    <r>
      <rPr>
        <b/>
        <sz val="10"/>
        <color theme="1"/>
        <rFont val="Arial"/>
        <family val="2"/>
      </rPr>
      <t>Muebles de oficina y estantería</t>
    </r>
  </si>
  <si>
    <t>51101</t>
  </si>
  <si>
    <r>
      <rPr>
        <b/>
        <sz val="10"/>
        <color theme="1"/>
        <rFont val="Arial"/>
        <family val="2"/>
      </rPr>
      <t>12200</t>
    </r>
  </si>
  <si>
    <r>
      <rPr>
        <b/>
        <sz val="10"/>
        <color theme="1"/>
        <rFont val="Arial"/>
        <family val="2"/>
      </rPr>
      <t>Sueldos base al personal eventual</t>
    </r>
  </si>
  <si>
    <t>12203</t>
  </si>
  <si>
    <t>Pago de suplencias burocracia</t>
  </si>
  <si>
    <t>RENUMERACION AL PERSONAL DE CARÁCTER PERMANENTE</t>
  </si>
  <si>
    <t>Honorarios asimilables a salarios</t>
  </si>
  <si>
    <t>Primas de vacaciones, dominical y gratificación de</t>
  </si>
  <si>
    <t>13419</t>
  </si>
  <si>
    <t>Compensaciones adicionales servicios especiales</t>
  </si>
  <si>
    <t>Aportaciones al sistema para el retiro</t>
  </si>
  <si>
    <t>14301</t>
  </si>
  <si>
    <t>Aportaciones al Sistema de Ahorro para el Retiro</t>
  </si>
  <si>
    <t>OTRAS PRESTACIONES SOCIALES Y ECONOMICAS</t>
  </si>
  <si>
    <t>Apoyos a la capacitación de los servidores público</t>
  </si>
  <si>
    <t>15504</t>
  </si>
  <si>
    <t>15901</t>
  </si>
  <si>
    <t>Dotación complementaria</t>
  </si>
  <si>
    <t>PAGO DE ESTIMULOS A SERVIDORES PUBLICOS</t>
  </si>
  <si>
    <t>17115</t>
  </si>
  <si>
    <t>Estímulos al personal operativo</t>
  </si>
  <si>
    <t>21100</t>
  </si>
  <si>
    <t>21200</t>
  </si>
  <si>
    <t>21202</t>
  </si>
  <si>
    <t>Materiales de fotografía, cinematografía y</t>
  </si>
  <si>
    <t>21400</t>
  </si>
  <si>
    <t>Materiales, útiles y equipos menores de</t>
  </si>
  <si>
    <t>21401</t>
  </si>
  <si>
    <t>Materiales y accesorios menores de equipo de</t>
  </si>
  <si>
    <t>21500</t>
  </si>
  <si>
    <t>21502</t>
  </si>
  <si>
    <t>Suscripciones a periódicos, revistas y medios</t>
  </si>
  <si>
    <t>21600</t>
  </si>
  <si>
    <t>21700</t>
  </si>
  <si>
    <t>21701</t>
  </si>
  <si>
    <t>22105</t>
  </si>
  <si>
    <t>Alimentación de personas en actividades</t>
  </si>
  <si>
    <t>22300</t>
  </si>
  <si>
    <t>Utensilios para el serv de alimentación</t>
  </si>
  <si>
    <t>22301</t>
  </si>
  <si>
    <t>Utensilios menores para servicio de alimentación</t>
  </si>
  <si>
    <t>24600</t>
  </si>
  <si>
    <t>Material  eléctrico  y electrónico</t>
  </si>
  <si>
    <t>24601</t>
  </si>
  <si>
    <t>24800</t>
  </si>
  <si>
    <t>24801</t>
  </si>
  <si>
    <t>25300</t>
  </si>
  <si>
    <t>25301</t>
  </si>
  <si>
    <t>26100</t>
  </si>
  <si>
    <t>27102</t>
  </si>
  <si>
    <t>Vestuario y Uniformes Oficiales</t>
  </si>
  <si>
    <t>29100</t>
  </si>
  <si>
    <t>29101</t>
  </si>
  <si>
    <t>29200</t>
  </si>
  <si>
    <t>29600</t>
  </si>
  <si>
    <t>Refacciones y accesorios menores de equipo de</t>
  </si>
  <si>
    <t>29601</t>
  </si>
  <si>
    <t>31100</t>
  </si>
  <si>
    <t>31300</t>
  </si>
  <si>
    <t>31400</t>
  </si>
  <si>
    <t>31500</t>
  </si>
  <si>
    <t>31600</t>
  </si>
  <si>
    <t>31601</t>
  </si>
  <si>
    <t>31700</t>
  </si>
  <si>
    <t>32301</t>
  </si>
  <si>
    <t>Servicios legales, de contabilidad, auditoría y</t>
  </si>
  <si>
    <t>Servicios de consultoría administrativa, procesos,</t>
  </si>
  <si>
    <t>33303</t>
  </si>
  <si>
    <t>Servicios relacionados con certificacion de proces</t>
  </si>
  <si>
    <t>33401</t>
  </si>
  <si>
    <t>33501</t>
  </si>
  <si>
    <t>Estudios , investigaciones y proyectos</t>
  </si>
  <si>
    <t>33601</t>
  </si>
  <si>
    <t>Servicios profesionales, científicos y técnicos</t>
  </si>
  <si>
    <t>33901</t>
  </si>
  <si>
    <t>33903</t>
  </si>
  <si>
    <t>Servicios estadísticos y geográficos</t>
  </si>
  <si>
    <t>SERVICIOS FINANCIEROS, BANCARIOS Y COMERCIALES</t>
  </si>
  <si>
    <t>Servicios Financieros y bancarios</t>
  </si>
  <si>
    <t>34101</t>
  </si>
  <si>
    <t>34701</t>
  </si>
  <si>
    <t>SERVICIOS DE INSTALACIÓN, REPARACIÓN,</t>
  </si>
  <si>
    <t>Instalación, reparación y mantenimiento de</t>
  </si>
  <si>
    <t>35201</t>
  </si>
  <si>
    <t>Difusión por radio, televisión y otros medios de</t>
  </si>
  <si>
    <t>36101</t>
  </si>
  <si>
    <t>37101</t>
  </si>
  <si>
    <t>37201</t>
  </si>
  <si>
    <t>37501</t>
  </si>
  <si>
    <t>38202</t>
  </si>
  <si>
    <t>38501</t>
  </si>
  <si>
    <t>39201</t>
  </si>
  <si>
    <t>39202</t>
  </si>
  <si>
    <t>39903</t>
  </si>
  <si>
    <t>TRANSFERENCIAS INTERNAS Y ASIGNACIONES AL SECTOR</t>
  </si>
  <si>
    <t>Asignaciones presupuestarias  a Órganos Autónomos</t>
  </si>
  <si>
    <t>41406</t>
  </si>
  <si>
    <t>Instituto Electoral del Estado</t>
  </si>
  <si>
    <t>Equipo de cómputo y de tecnología de la</t>
  </si>
  <si>
    <t>52101</t>
  </si>
  <si>
    <t>52301</t>
  </si>
  <si>
    <t>59101</t>
  </si>
  <si>
    <t>12102</t>
  </si>
  <si>
    <t>Honorarios asimilados a salarios</t>
  </si>
  <si>
    <r>
      <rPr>
        <b/>
        <sz val="10"/>
        <color theme="1"/>
        <rFont val="Arial"/>
        <family val="2"/>
      </rPr>
      <t>12300</t>
    </r>
  </si>
  <si>
    <r>
      <rPr>
        <b/>
        <sz val="10"/>
        <color theme="1"/>
        <rFont val="Arial"/>
        <family val="2"/>
      </rPr>
      <t>Retribuciones por servicios de carácter social</t>
    </r>
  </si>
  <si>
    <t>Retribuciones por servicios de carácter social.</t>
  </si>
  <si>
    <r>
      <rPr>
        <b/>
        <sz val="10"/>
        <color theme="1"/>
        <rFont val="Arial"/>
        <family val="2"/>
      </rPr>
      <t>Materiales, útiles y equipos menores de tecnologías de la información y comunicaciones</t>
    </r>
  </si>
  <si>
    <r>
      <rPr>
        <b/>
        <sz val="10"/>
        <color theme="1"/>
        <rFont val="Arial"/>
        <family val="2"/>
      </rPr>
      <t>24000</t>
    </r>
  </si>
  <si>
    <r>
      <rPr>
        <b/>
        <sz val="10"/>
        <color theme="1"/>
        <rFont val="Arial"/>
        <family val="2"/>
      </rPr>
      <t>MATERIALES Y ARTÍCULOS DE CONSTRUCCIÓN Y REPARACIÓN</t>
    </r>
  </si>
  <si>
    <r>
      <rPr>
        <b/>
        <sz val="10"/>
        <color theme="1"/>
        <rFont val="Arial"/>
        <family val="2"/>
      </rPr>
      <t>24600</t>
    </r>
  </si>
  <si>
    <r>
      <rPr>
        <b/>
        <sz val="10"/>
        <color theme="1"/>
        <rFont val="Arial"/>
        <family val="2"/>
      </rPr>
      <t>Material eléctrico y electrónico</t>
    </r>
  </si>
  <si>
    <r>
      <rPr>
        <b/>
        <sz val="10"/>
        <color theme="1"/>
        <rFont val="Arial"/>
        <family val="2"/>
      </rPr>
      <t>24900</t>
    </r>
  </si>
  <si>
    <r>
      <rPr>
        <b/>
        <sz val="10"/>
        <color theme="1"/>
        <rFont val="Arial"/>
        <family val="2"/>
      </rPr>
      <t>Otros materiales y artículos de construcción y reparación</t>
    </r>
  </si>
  <si>
    <t>24901</t>
  </si>
  <si>
    <r>
      <rPr>
        <b/>
        <sz val="10"/>
        <color theme="1"/>
        <rFont val="Arial"/>
        <family val="2"/>
      </rPr>
      <t>27000</t>
    </r>
  </si>
  <si>
    <r>
      <rPr>
        <b/>
        <sz val="10"/>
        <color theme="1"/>
        <rFont val="Arial"/>
        <family val="2"/>
      </rPr>
      <t>VESTUARIO, BLANCOS, PRENDAS DE PROTECCIÓN Y ARTÍCULOS DEPORTIVOS</t>
    </r>
  </si>
  <si>
    <r>
      <rPr>
        <b/>
        <sz val="10"/>
        <color theme="1"/>
        <rFont val="Arial"/>
        <family val="2"/>
      </rPr>
      <t>27100</t>
    </r>
  </si>
  <si>
    <r>
      <rPr>
        <b/>
        <sz val="10"/>
        <color theme="1"/>
        <rFont val="Arial"/>
        <family val="2"/>
      </rPr>
      <t>Vestuario y uniformes</t>
    </r>
  </si>
  <si>
    <r>
      <rPr>
        <b/>
        <sz val="10"/>
        <color theme="1"/>
        <rFont val="Arial"/>
        <family val="2"/>
      </rPr>
      <t>29300</t>
    </r>
  </si>
  <si>
    <r>
      <rPr>
        <b/>
        <sz val="10"/>
        <color theme="1"/>
        <rFont val="Arial"/>
        <family val="2"/>
      </rPr>
      <t>Refacciones y accesorios menores de mobiliario y equipo de administración, educacional y recreativo</t>
    </r>
  </si>
  <si>
    <t>29301</t>
  </si>
  <si>
    <t>Refacciones y accesorios menores de mobiliario y</t>
  </si>
  <si>
    <t>29401</t>
  </si>
  <si>
    <r>
      <rPr>
        <b/>
        <sz val="10"/>
        <color theme="1"/>
        <rFont val="Arial"/>
        <family val="2"/>
      </rPr>
      <t>33600</t>
    </r>
  </si>
  <si>
    <r>
      <rPr>
        <b/>
        <sz val="10"/>
        <color theme="1"/>
        <rFont val="Arial"/>
        <family val="2"/>
      </rPr>
      <t>Servicios de apoyo administrativo, fotocopiado e impresión</t>
    </r>
  </si>
  <si>
    <r>
      <rPr>
        <b/>
        <sz val="10"/>
        <color theme="1"/>
        <rFont val="Arial"/>
        <family val="2"/>
      </rPr>
      <t>36000</t>
    </r>
  </si>
  <si>
    <r>
      <rPr>
        <b/>
        <sz val="10"/>
        <color theme="1"/>
        <rFont val="Arial"/>
        <family val="2"/>
      </rPr>
      <t>SERVICIOS DE COMUNICACION SOCIAL Y PUBLICIDAD</t>
    </r>
  </si>
  <si>
    <r>
      <rPr>
        <b/>
        <sz val="10"/>
        <color theme="1"/>
        <rFont val="Arial"/>
        <family val="2"/>
      </rPr>
      <t>36100</t>
    </r>
  </si>
  <si>
    <r>
      <rPr>
        <b/>
        <sz val="10"/>
        <color theme="1"/>
        <rFont val="Arial"/>
        <family val="2"/>
      </rPr>
      <t>37100</t>
    </r>
  </si>
  <si>
    <r>
      <rPr>
        <b/>
        <sz val="10"/>
        <color theme="1"/>
        <rFont val="Arial"/>
        <family val="2"/>
      </rPr>
      <t>Pasajes aéreos</t>
    </r>
  </si>
  <si>
    <r>
      <rPr>
        <b/>
        <sz val="10"/>
        <color theme="1"/>
        <rFont val="Arial"/>
        <family val="2"/>
      </rPr>
      <t>37200</t>
    </r>
  </si>
  <si>
    <r>
      <rPr>
        <b/>
        <sz val="10"/>
        <color theme="1"/>
        <rFont val="Arial"/>
        <family val="2"/>
      </rPr>
      <t>Pasajes terrestres</t>
    </r>
  </si>
  <si>
    <r>
      <rPr>
        <b/>
        <sz val="10"/>
        <color theme="1"/>
        <rFont val="Arial"/>
        <family val="2"/>
      </rPr>
      <t>37500</t>
    </r>
  </si>
  <si>
    <r>
      <rPr>
        <b/>
        <sz val="10"/>
        <color theme="1"/>
        <rFont val="Arial"/>
        <family val="2"/>
      </rPr>
      <t>Viáticos en el país</t>
    </r>
  </si>
  <si>
    <r>
      <rPr>
        <b/>
        <sz val="10"/>
        <color theme="1"/>
        <rFont val="Arial"/>
        <family val="2"/>
      </rPr>
      <t>38000</t>
    </r>
  </si>
  <si>
    <r>
      <rPr>
        <b/>
        <sz val="10"/>
        <color theme="1"/>
        <rFont val="Arial"/>
        <family val="2"/>
      </rPr>
      <t>SERVICIOS OFICIALES</t>
    </r>
  </si>
  <si>
    <r>
      <rPr>
        <b/>
        <sz val="10"/>
        <color theme="1"/>
        <rFont val="Arial"/>
        <family val="2"/>
      </rPr>
      <t>38200</t>
    </r>
  </si>
  <si>
    <r>
      <rPr>
        <b/>
        <sz val="10"/>
        <color theme="1"/>
        <rFont val="Arial"/>
        <family val="2"/>
      </rPr>
      <t>Gastos de orden social y cultural</t>
    </r>
  </si>
  <si>
    <r>
      <rPr>
        <b/>
        <sz val="10"/>
        <color theme="1"/>
        <rFont val="Arial"/>
        <family val="2"/>
      </rPr>
      <t>38300</t>
    </r>
  </si>
  <si>
    <r>
      <rPr>
        <b/>
        <sz val="10"/>
        <color theme="1"/>
        <rFont val="Arial"/>
        <family val="2"/>
      </rPr>
      <t>Congresos y convenciones</t>
    </r>
  </si>
  <si>
    <r>
      <rPr>
        <b/>
        <sz val="10"/>
        <color theme="1"/>
        <rFont val="Arial"/>
        <family val="2"/>
      </rPr>
      <t>39100</t>
    </r>
  </si>
  <si>
    <r>
      <rPr>
        <b/>
        <sz val="10"/>
        <color theme="1"/>
        <rFont val="Arial"/>
        <family val="2"/>
      </rPr>
      <t>Servicios funerarios y de cementerios</t>
    </r>
  </si>
  <si>
    <t>39101</t>
  </si>
  <si>
    <t>Servicios de defunción y gastos funerales</t>
  </si>
  <si>
    <r>
      <rPr>
        <b/>
        <sz val="10"/>
        <color theme="1"/>
        <rFont val="Arial"/>
        <family val="2"/>
      </rPr>
      <t>39200</t>
    </r>
  </si>
  <si>
    <r>
      <rPr>
        <b/>
        <sz val="10"/>
        <color theme="1"/>
        <rFont val="Arial"/>
        <family val="2"/>
      </rPr>
      <t>Impuestos y derechos</t>
    </r>
  </si>
  <si>
    <t>Impto sobre nóminas</t>
  </si>
  <si>
    <t>BIENES MUEBLES E INMUEBLES</t>
  </si>
  <si>
    <t>11000</t>
  </si>
  <si>
    <t>11300</t>
  </si>
  <si>
    <t>13000</t>
  </si>
  <si>
    <t>13100</t>
  </si>
  <si>
    <t>13103</t>
  </si>
  <si>
    <t>13200</t>
  </si>
  <si>
    <t>14000</t>
  </si>
  <si>
    <t>14100</t>
  </si>
  <si>
    <t>14200</t>
  </si>
  <si>
    <t>14300</t>
  </si>
  <si>
    <t>14400</t>
  </si>
  <si>
    <t>Aportaciones para seguros</t>
  </si>
  <si>
    <t>14401</t>
  </si>
  <si>
    <t>15000</t>
  </si>
  <si>
    <t>15100</t>
  </si>
  <si>
    <t>15102</t>
  </si>
  <si>
    <t>Cuotas para el fondo de ahorro del personal civil</t>
  </si>
  <si>
    <t>15300</t>
  </si>
  <si>
    <t>15301</t>
  </si>
  <si>
    <t>15400</t>
  </si>
  <si>
    <t>15302</t>
  </si>
  <si>
    <t>Aguinaldo a pensionados y jubilados</t>
  </si>
  <si>
    <t>15500</t>
  </si>
  <si>
    <t>15900</t>
  </si>
  <si>
    <t>15908</t>
  </si>
  <si>
    <t>17100</t>
  </si>
  <si>
    <t>17102</t>
  </si>
  <si>
    <t>Incentivos Extraordinarios de Ejecución</t>
  </si>
  <si>
    <t>17103</t>
  </si>
  <si>
    <t>21000</t>
  </si>
  <si>
    <t>MATERIALES DE ADIMINISTRACIÓN, EMISIÓN DE DOCUMENTOS Y ARTÍCULOS OFICIALES</t>
  </si>
  <si>
    <t>22000</t>
  </si>
  <si>
    <t>22100</t>
  </si>
  <si>
    <t>24000</t>
  </si>
  <si>
    <t>24100</t>
  </si>
  <si>
    <t>Productos minerales no metálicos</t>
  </si>
  <si>
    <t>25000</t>
  </si>
  <si>
    <t>29000</t>
  </si>
  <si>
    <t>29400</t>
  </si>
  <si>
    <t>31000</t>
  </si>
  <si>
    <t>31800</t>
  </si>
  <si>
    <t>Servicio postal y telegráfico</t>
  </si>
  <si>
    <t>31801</t>
  </si>
  <si>
    <t>32000</t>
  </si>
  <si>
    <t>32200</t>
  </si>
  <si>
    <t>33000</t>
  </si>
  <si>
    <t>33600</t>
  </si>
  <si>
    <t>34000</t>
  </si>
  <si>
    <t>34100</t>
  </si>
  <si>
    <t>34500</t>
  </si>
  <si>
    <t>Seguro de bienes patrimoniales</t>
  </si>
  <si>
    <t>35000</t>
  </si>
  <si>
    <t>SERVICIOS DE INSTALACIÓN, REPARACIÓN, MANTENIMIENTO Y CONSERVACION</t>
  </si>
  <si>
    <t>35200</t>
  </si>
  <si>
    <t>35300</t>
  </si>
  <si>
    <t>35900</t>
  </si>
  <si>
    <t>35901</t>
  </si>
  <si>
    <t>37000</t>
  </si>
  <si>
    <t>37100</t>
  </si>
  <si>
    <t>37500</t>
  </si>
  <si>
    <t>37900</t>
  </si>
  <si>
    <t>39000</t>
  </si>
  <si>
    <t>39200</t>
  </si>
  <si>
    <t>39900</t>
  </si>
  <si>
    <t>12000</t>
  </si>
  <si>
    <t>12200</t>
  </si>
  <si>
    <t>12300</t>
  </si>
  <si>
    <t>Retribuciones por servicios de carácter social</t>
  </si>
  <si>
    <t>23000</t>
  </si>
  <si>
    <t>23400</t>
  </si>
  <si>
    <t>Combustibles, lubricantes, aditivos, carbón y sus derivados adquiridos como materia prima</t>
  </si>
  <si>
    <t>23401</t>
  </si>
  <si>
    <t>Materiales complementarios</t>
  </si>
  <si>
    <t>26000</t>
  </si>
  <si>
    <t>27000</t>
  </si>
  <si>
    <t>VESTUARIO, BLANCOS, PRENDAS DE PROTECCIÓN Y ARTÍCULOS DEPORTIVOS</t>
  </si>
  <si>
    <t>27100</t>
  </si>
  <si>
    <t>27103</t>
  </si>
  <si>
    <t>Servicios de acceso a internet, redes y procesamiento de información</t>
  </si>
  <si>
    <t>35100</t>
  </si>
  <si>
    <t>35500</t>
  </si>
  <si>
    <t>35700</t>
  </si>
  <si>
    <t>35701</t>
  </si>
  <si>
    <t>35800</t>
  </si>
  <si>
    <t>35801</t>
  </si>
  <si>
    <t>Servicio de lavandería, limpieza e higiene</t>
  </si>
  <si>
    <t>36000</t>
  </si>
  <si>
    <t>36100</t>
  </si>
  <si>
    <t>36500</t>
  </si>
  <si>
    <t>Servicios de la industria fílmica, del sonido y del video</t>
  </si>
  <si>
    <t>36501</t>
  </si>
  <si>
    <t>Servicios de la industria fílmica, del sonido y</t>
  </si>
  <si>
    <t>37200</t>
  </si>
  <si>
    <t>Pasajes terrestres</t>
  </si>
  <si>
    <t>38000</t>
  </si>
  <si>
    <t>38200</t>
  </si>
  <si>
    <r>
      <rPr>
        <b/>
        <sz val="10"/>
        <color theme="1"/>
        <rFont val="Arial"/>
        <family val="2"/>
      </rPr>
      <t>41300</t>
    </r>
  </si>
  <si>
    <r>
      <rPr>
        <b/>
        <sz val="10"/>
        <color theme="1"/>
        <rFont val="Arial"/>
        <family val="2"/>
      </rPr>
      <t>Asignaciones presupuestarias al Poder Judicial</t>
    </r>
  </si>
  <si>
    <t>51000</t>
  </si>
  <si>
    <t>51100</t>
  </si>
  <si>
    <t>51500</t>
  </si>
  <si>
    <t>54000</t>
  </si>
  <si>
    <t>54100</t>
  </si>
  <si>
    <t>54101</t>
  </si>
  <si>
    <t>62000</t>
  </si>
  <si>
    <t>62700</t>
  </si>
  <si>
    <t>Instalaciones y equipamiento en construcciones</t>
  </si>
  <si>
    <t>62701</t>
  </si>
  <si>
    <t>10000</t>
  </si>
  <si>
    <t>12201</t>
  </si>
  <si>
    <t>12202</t>
  </si>
  <si>
    <t>12204</t>
  </si>
  <si>
    <t>12205</t>
  </si>
  <si>
    <t>13202</t>
  </si>
  <si>
    <t>13204</t>
  </si>
  <si>
    <t>13300</t>
  </si>
  <si>
    <t>13301</t>
  </si>
  <si>
    <t>13400</t>
  </si>
  <si>
    <t>13402</t>
  </si>
  <si>
    <t>13403</t>
  </si>
  <si>
    <t>13405</t>
  </si>
  <si>
    <t>13406</t>
  </si>
  <si>
    <t>13408</t>
  </si>
  <si>
    <t>13409</t>
  </si>
  <si>
    <t>13410</t>
  </si>
  <si>
    <t>13412</t>
  </si>
  <si>
    <t>13414</t>
  </si>
  <si>
    <t>13415</t>
  </si>
  <si>
    <t>13416</t>
  </si>
  <si>
    <t>Cuotas fondo de ahorro y fondo de trabajo</t>
  </si>
  <si>
    <t>15402</t>
  </si>
  <si>
    <t>15502</t>
  </si>
  <si>
    <t>15905</t>
  </si>
  <si>
    <t>Día de reyes</t>
  </si>
  <si>
    <t>15907</t>
  </si>
  <si>
    <t>15912</t>
  </si>
  <si>
    <t>15913</t>
  </si>
  <si>
    <t>15914</t>
  </si>
  <si>
    <t>Servicio guardería</t>
  </si>
  <si>
    <t>15915</t>
  </si>
  <si>
    <t>15916</t>
  </si>
  <si>
    <t>Día social del maestro</t>
  </si>
  <si>
    <t>15925</t>
  </si>
  <si>
    <t>15928</t>
  </si>
  <si>
    <t>15929</t>
  </si>
  <si>
    <t>Ayuda servicios a la docencia</t>
  </si>
  <si>
    <t>15930</t>
  </si>
  <si>
    <t>Ayuda de apoyo y asistencia</t>
  </si>
  <si>
    <t>15932</t>
  </si>
  <si>
    <t>15934</t>
  </si>
  <si>
    <t>Día del trabajador</t>
  </si>
  <si>
    <t>15935</t>
  </si>
  <si>
    <t>15936</t>
  </si>
  <si>
    <t>15940</t>
  </si>
  <si>
    <t>Estímulo por cumpleaños</t>
  </si>
  <si>
    <t>15942</t>
  </si>
  <si>
    <t>Estimulo S.N.T.E.</t>
  </si>
  <si>
    <t>15952</t>
  </si>
  <si>
    <t>15953</t>
  </si>
  <si>
    <t>16000</t>
  </si>
  <si>
    <t>16100</t>
  </si>
  <si>
    <t>17000</t>
  </si>
  <si>
    <t>17105</t>
  </si>
  <si>
    <t>17106</t>
  </si>
  <si>
    <t>17108</t>
  </si>
  <si>
    <t>17110</t>
  </si>
  <si>
    <t>17114</t>
  </si>
  <si>
    <t>Compensación actuación y productividad</t>
  </si>
  <si>
    <t>20000</t>
  </si>
  <si>
    <t>21203</t>
  </si>
  <si>
    <t>21300</t>
  </si>
  <si>
    <t>21301</t>
  </si>
  <si>
    <t>21800</t>
  </si>
  <si>
    <t>21801</t>
  </si>
  <si>
    <t>21802</t>
  </si>
  <si>
    <t>21803</t>
  </si>
  <si>
    <t>22101</t>
  </si>
  <si>
    <t>22104</t>
  </si>
  <si>
    <t>Productos alimenticios públicos en unidades</t>
  </si>
  <si>
    <t>22200</t>
  </si>
  <si>
    <t>22201</t>
  </si>
  <si>
    <t>23900</t>
  </si>
  <si>
    <t>Otros productos adquiridos como materia prima</t>
  </si>
  <si>
    <t>23901</t>
  </si>
  <si>
    <t>24101</t>
  </si>
  <si>
    <t>24400</t>
  </si>
  <si>
    <t>Madera  y productos de madera</t>
  </si>
  <si>
    <t>24401</t>
  </si>
  <si>
    <t>24900</t>
  </si>
  <si>
    <t>25100</t>
  </si>
  <si>
    <t>25101</t>
  </si>
  <si>
    <t>25200</t>
  </si>
  <si>
    <t>25201</t>
  </si>
  <si>
    <t>Plaguicidas, abonos, fertilizantes y otros</t>
  </si>
  <si>
    <t>25400</t>
  </si>
  <si>
    <t>25401</t>
  </si>
  <si>
    <t>25500</t>
  </si>
  <si>
    <t>25501</t>
  </si>
  <si>
    <t>27101</t>
  </si>
  <si>
    <t>27200</t>
  </si>
  <si>
    <t>27201</t>
  </si>
  <si>
    <t>27400</t>
  </si>
  <si>
    <t>Productos textiles</t>
  </si>
  <si>
    <t>27401</t>
  </si>
  <si>
    <t>27500</t>
  </si>
  <si>
    <t>27501</t>
  </si>
  <si>
    <t>28000</t>
  </si>
  <si>
    <t>29300</t>
  </si>
  <si>
    <t>29500</t>
  </si>
  <si>
    <t>29501</t>
  </si>
  <si>
    <t>29800</t>
  </si>
  <si>
    <t>29801</t>
  </si>
  <si>
    <t>29900</t>
  </si>
  <si>
    <t>Refacciones y accesorios menores de otros bienes</t>
  </si>
  <si>
    <t>29901</t>
  </si>
  <si>
    <t>30000</t>
  </si>
  <si>
    <t>31200</t>
  </si>
  <si>
    <t>31201</t>
  </si>
  <si>
    <t>31202</t>
  </si>
  <si>
    <t>Gas para vehículos</t>
  </si>
  <si>
    <t>32300</t>
  </si>
  <si>
    <t>32400</t>
  </si>
  <si>
    <t>32401</t>
  </si>
  <si>
    <t>32500</t>
  </si>
  <si>
    <t>32501</t>
  </si>
  <si>
    <t>33100</t>
  </si>
  <si>
    <t>33102</t>
  </si>
  <si>
    <t>33104</t>
  </si>
  <si>
    <t>Otras asesorias para la operación de programas</t>
  </si>
  <si>
    <t>33106</t>
  </si>
  <si>
    <t>Servicios de Calificación Crediticia</t>
  </si>
  <si>
    <t>33200</t>
  </si>
  <si>
    <t>33201</t>
  </si>
  <si>
    <t>33300</t>
  </si>
  <si>
    <t>33302</t>
  </si>
  <si>
    <t>Modernización de sistemas operativos</t>
  </si>
  <si>
    <t>33400</t>
  </si>
  <si>
    <t>33500</t>
  </si>
  <si>
    <t>33800</t>
  </si>
  <si>
    <t>33801</t>
  </si>
  <si>
    <t>33900</t>
  </si>
  <si>
    <t>33902</t>
  </si>
  <si>
    <t>33904</t>
  </si>
  <si>
    <t>Otros servicios profesionales, científicos y</t>
  </si>
  <si>
    <t>33905</t>
  </si>
  <si>
    <t>Subcontratación de servicios con terceros</t>
  </si>
  <si>
    <t>34103</t>
  </si>
  <si>
    <t>Avalúos técnicos de inmuebles</t>
  </si>
  <si>
    <t>34300</t>
  </si>
  <si>
    <t>34301</t>
  </si>
  <si>
    <t>34900</t>
  </si>
  <si>
    <t>Servicios financieros, bancarios y comerciales</t>
  </si>
  <si>
    <t>34901</t>
  </si>
  <si>
    <t>35400</t>
  </si>
  <si>
    <t>35401</t>
  </si>
  <si>
    <t>35702</t>
  </si>
  <si>
    <t>36300</t>
  </si>
  <si>
    <t>36301</t>
  </si>
  <si>
    <t>36400</t>
  </si>
  <si>
    <t>36401</t>
  </si>
  <si>
    <t>36600</t>
  </si>
  <si>
    <t>Servicio de creación y difusión de contenido</t>
  </si>
  <si>
    <t>36601</t>
  </si>
  <si>
    <t>37600</t>
  </si>
  <si>
    <t>37601</t>
  </si>
  <si>
    <t>37800</t>
  </si>
  <si>
    <t>38100</t>
  </si>
  <si>
    <t>38101</t>
  </si>
  <si>
    <t>38103</t>
  </si>
  <si>
    <t>Gastos inherentes investidura presidencial</t>
  </si>
  <si>
    <t>38201</t>
  </si>
  <si>
    <t>38300</t>
  </si>
  <si>
    <t>38400</t>
  </si>
  <si>
    <t>Exposiciones</t>
  </si>
  <si>
    <t>38401</t>
  </si>
  <si>
    <t>38500</t>
  </si>
  <si>
    <t>39100</t>
  </si>
  <si>
    <t>39500</t>
  </si>
  <si>
    <t>Penas, multas, accesorios y actualizaciones</t>
  </si>
  <si>
    <t>39501</t>
  </si>
  <si>
    <t>39600</t>
  </si>
  <si>
    <t>39601</t>
  </si>
  <si>
    <t>39901</t>
  </si>
  <si>
    <t>39902</t>
  </si>
  <si>
    <t>Mantenimiento y conservación de bienes artísticos</t>
  </si>
  <si>
    <t>40000</t>
  </si>
  <si>
    <t>41000</t>
  </si>
  <si>
    <t>41100</t>
  </si>
  <si>
    <t>41102</t>
  </si>
  <si>
    <t>41107</t>
  </si>
  <si>
    <t>41109</t>
  </si>
  <si>
    <t>41110</t>
  </si>
  <si>
    <t>Oficina Estatal de Enlace Tecoman</t>
  </si>
  <si>
    <t>41114</t>
  </si>
  <si>
    <t>41119</t>
  </si>
  <si>
    <t>41122</t>
  </si>
  <si>
    <t>41136</t>
  </si>
  <si>
    <t>Convenio Federal Educación</t>
  </si>
  <si>
    <t>41144</t>
  </si>
  <si>
    <t>41200</t>
  </si>
  <si>
    <t>41201</t>
  </si>
  <si>
    <t>H. Congreso del Estado de Colima</t>
  </si>
  <si>
    <t>41203</t>
  </si>
  <si>
    <t>41300</t>
  </si>
  <si>
    <t>41301</t>
  </si>
  <si>
    <t>41400</t>
  </si>
  <si>
    <t>41401</t>
  </si>
  <si>
    <t>41402</t>
  </si>
  <si>
    <t>41403</t>
  </si>
  <si>
    <t>41404</t>
  </si>
  <si>
    <t>41405</t>
  </si>
  <si>
    <t>41407</t>
  </si>
  <si>
    <t>41500</t>
  </si>
  <si>
    <t>Transferencias internas otorgadas a entidades</t>
  </si>
  <si>
    <t>41502</t>
  </si>
  <si>
    <t>41503</t>
  </si>
  <si>
    <t>41504</t>
  </si>
  <si>
    <t>41505</t>
  </si>
  <si>
    <t>41506</t>
  </si>
  <si>
    <t>41507</t>
  </si>
  <si>
    <t>Instituto Colimense de Infraestructura Física</t>
  </si>
  <si>
    <t>41508</t>
  </si>
  <si>
    <t>41509</t>
  </si>
  <si>
    <t>41510</t>
  </si>
  <si>
    <t>41512</t>
  </si>
  <si>
    <t>41513</t>
  </si>
  <si>
    <t>41514</t>
  </si>
  <si>
    <t>41515</t>
  </si>
  <si>
    <t>Instituto Colimense de la Mujer (ICM)</t>
  </si>
  <si>
    <t>41517</t>
  </si>
  <si>
    <t>41518</t>
  </si>
  <si>
    <t>Comisión Estatal de Conciliación y Arbitraje</t>
  </si>
  <si>
    <t>41519</t>
  </si>
  <si>
    <t>41521</t>
  </si>
  <si>
    <t>41522</t>
  </si>
  <si>
    <t>41523</t>
  </si>
  <si>
    <t>41524</t>
  </si>
  <si>
    <t>Fondo Estatal de Becas</t>
  </si>
  <si>
    <t>41526</t>
  </si>
  <si>
    <t>41527</t>
  </si>
  <si>
    <t>Fondo de Aportaciones de Nómina Educativa y Gasto</t>
  </si>
  <si>
    <t>Infra. Educación Básica (RAMO 33)</t>
  </si>
  <si>
    <t>41549</t>
  </si>
  <si>
    <t>Fortalecimiento a la Atención Médica</t>
  </si>
  <si>
    <t>41554</t>
  </si>
  <si>
    <t>41555</t>
  </si>
  <si>
    <t>41900</t>
  </si>
  <si>
    <t>Transferencias Internas Otorgadas a Fideicomisos</t>
  </si>
  <si>
    <t>41901</t>
  </si>
  <si>
    <t>41909</t>
  </si>
  <si>
    <t>41910</t>
  </si>
  <si>
    <t>42000</t>
  </si>
  <si>
    <t>42400</t>
  </si>
  <si>
    <t>Programa para la Sostenibilidad de los Servicios</t>
  </si>
  <si>
    <t>Programa Escuela de tiempo completo</t>
  </si>
  <si>
    <t>Entrenadores de Talentos Deportivos de Reserva</t>
  </si>
  <si>
    <t>42627</t>
  </si>
  <si>
    <t>42628</t>
  </si>
  <si>
    <t>42630</t>
  </si>
  <si>
    <t>42632</t>
  </si>
  <si>
    <t>42633</t>
  </si>
  <si>
    <t>42634</t>
  </si>
  <si>
    <t>42635</t>
  </si>
  <si>
    <t>42636</t>
  </si>
  <si>
    <t>42637</t>
  </si>
  <si>
    <t>42638</t>
  </si>
  <si>
    <t>42639</t>
  </si>
  <si>
    <t>42640</t>
  </si>
  <si>
    <t>42641</t>
  </si>
  <si>
    <t>42642</t>
  </si>
  <si>
    <t>42643</t>
  </si>
  <si>
    <t>42644</t>
  </si>
  <si>
    <t>42645</t>
  </si>
  <si>
    <t>42646</t>
  </si>
  <si>
    <t>42647</t>
  </si>
  <si>
    <t>42648</t>
  </si>
  <si>
    <t>42649</t>
  </si>
  <si>
    <t>42650</t>
  </si>
  <si>
    <t>42651</t>
  </si>
  <si>
    <t>42652</t>
  </si>
  <si>
    <t>42653</t>
  </si>
  <si>
    <t>42654</t>
  </si>
  <si>
    <t>42655</t>
  </si>
  <si>
    <t>42656</t>
  </si>
  <si>
    <t>42657</t>
  </si>
  <si>
    <t>42658</t>
  </si>
  <si>
    <t>42659</t>
  </si>
  <si>
    <t>42660</t>
  </si>
  <si>
    <t>42661</t>
  </si>
  <si>
    <t>42662</t>
  </si>
  <si>
    <t>42663</t>
  </si>
  <si>
    <t>42664</t>
  </si>
  <si>
    <t>42665</t>
  </si>
  <si>
    <t>42666</t>
  </si>
  <si>
    <t>42667</t>
  </si>
  <si>
    <t>42668</t>
  </si>
  <si>
    <t>42669</t>
  </si>
  <si>
    <t>42670</t>
  </si>
  <si>
    <t>42671</t>
  </si>
  <si>
    <t>42672</t>
  </si>
  <si>
    <t>42673</t>
  </si>
  <si>
    <t>42674</t>
  </si>
  <si>
    <t>42675</t>
  </si>
  <si>
    <t>42676</t>
  </si>
  <si>
    <t>42677</t>
  </si>
  <si>
    <t>42678</t>
  </si>
  <si>
    <t>42679</t>
  </si>
  <si>
    <t>42680</t>
  </si>
  <si>
    <t>42681</t>
  </si>
  <si>
    <t>42682</t>
  </si>
  <si>
    <t>42683</t>
  </si>
  <si>
    <t>42684</t>
  </si>
  <si>
    <t>42685</t>
  </si>
  <si>
    <t>42686</t>
  </si>
  <si>
    <t>43000</t>
  </si>
  <si>
    <t>43100</t>
  </si>
  <si>
    <t>43101</t>
  </si>
  <si>
    <t>43102</t>
  </si>
  <si>
    <t>43103</t>
  </si>
  <si>
    <t>43900</t>
  </si>
  <si>
    <t>Otros Subsidios</t>
  </si>
  <si>
    <t>44000</t>
  </si>
  <si>
    <t>44100</t>
  </si>
  <si>
    <t>Ayudas Sociales a Personas</t>
  </si>
  <si>
    <t>44101</t>
  </si>
  <si>
    <t>Subsidio a la Tenencia</t>
  </si>
  <si>
    <t>44105</t>
  </si>
  <si>
    <t>Ayudas Asistenciales</t>
  </si>
  <si>
    <t>44200</t>
  </si>
  <si>
    <t>44202</t>
  </si>
  <si>
    <t>44300</t>
  </si>
  <si>
    <t>Ayudas sociales instituciones enseñanza</t>
  </si>
  <si>
    <t>44301</t>
  </si>
  <si>
    <t>44400</t>
  </si>
  <si>
    <t>44401</t>
  </si>
  <si>
    <t>44500</t>
  </si>
  <si>
    <t>44501</t>
  </si>
  <si>
    <t>44502</t>
  </si>
  <si>
    <t>Albergue Estudiantil Graciano Sánchez, A.C.</t>
  </si>
  <si>
    <t>44503</t>
  </si>
  <si>
    <t>44504</t>
  </si>
  <si>
    <t>Centro Ecológico Cuyutlán "El Tortugario", A.C.</t>
  </si>
  <si>
    <t>44505</t>
  </si>
  <si>
    <t>44506</t>
  </si>
  <si>
    <t>44507</t>
  </si>
  <si>
    <t>44508</t>
  </si>
  <si>
    <t>44509</t>
  </si>
  <si>
    <t>44510</t>
  </si>
  <si>
    <t>44511</t>
  </si>
  <si>
    <t>44512</t>
  </si>
  <si>
    <t>44513</t>
  </si>
  <si>
    <t>Unidos por la Discapacidad de Manzanillo, A.C.</t>
  </si>
  <si>
    <t>44514</t>
  </si>
  <si>
    <t>44515</t>
  </si>
  <si>
    <t>44516</t>
  </si>
  <si>
    <t>44517</t>
  </si>
  <si>
    <t>44518</t>
  </si>
  <si>
    <t>44519</t>
  </si>
  <si>
    <t>Centro de Apoyo a la Mujer Griselda Álvarez, A.C.</t>
  </si>
  <si>
    <t>44520</t>
  </si>
  <si>
    <t>44521</t>
  </si>
  <si>
    <t>44522</t>
  </si>
  <si>
    <t>44523</t>
  </si>
  <si>
    <t>44524</t>
  </si>
  <si>
    <t>44525</t>
  </si>
  <si>
    <t>Asociación Colimense Jubilados y Pensionados A.C.</t>
  </si>
  <si>
    <t>44526</t>
  </si>
  <si>
    <t>Asociación Mexicana de Mujeres Empresarias, A.C.</t>
  </si>
  <si>
    <t>44527</t>
  </si>
  <si>
    <t>Gente Pequeña, A.C</t>
  </si>
  <si>
    <t>44529</t>
  </si>
  <si>
    <t>Fundación Mexicana René Mey, A.C.</t>
  </si>
  <si>
    <t>44530</t>
  </si>
  <si>
    <t>44531</t>
  </si>
  <si>
    <t>44532</t>
  </si>
  <si>
    <t>44533</t>
  </si>
  <si>
    <t>44534</t>
  </si>
  <si>
    <t>44535</t>
  </si>
  <si>
    <t>Nuestras Manos, Nuestra voz, A.C.</t>
  </si>
  <si>
    <t>44536</t>
  </si>
  <si>
    <t>Albergue Femenil Recolavi, A.C.</t>
  </si>
  <si>
    <t>44537</t>
  </si>
  <si>
    <t>Clínica de Tratamiento de Adicciones Cristo, A.C.</t>
  </si>
  <si>
    <t>44538</t>
  </si>
  <si>
    <t>Quédate en la Vida, A.C.</t>
  </si>
  <si>
    <t>44539</t>
  </si>
  <si>
    <t>Yo Soy, A.C.</t>
  </si>
  <si>
    <t>44540</t>
  </si>
  <si>
    <t>44541</t>
  </si>
  <si>
    <t>44542</t>
  </si>
  <si>
    <t>44543</t>
  </si>
  <si>
    <t>Mujer de Max, A.C.</t>
  </si>
  <si>
    <t>44544</t>
  </si>
  <si>
    <t>44545</t>
  </si>
  <si>
    <t>Unión Regional de Agricultores y Campesinos, A.C.</t>
  </si>
  <si>
    <t>44546</t>
  </si>
  <si>
    <t>Liga Muncipal del Fútbol de Coquimatlán, A.C.</t>
  </si>
  <si>
    <t>44547</t>
  </si>
  <si>
    <t>Por una Educación Silente, A.C.</t>
  </si>
  <si>
    <t>44548</t>
  </si>
  <si>
    <t>44549</t>
  </si>
  <si>
    <t>Conciencia Ciudadana, A.C.</t>
  </si>
  <si>
    <t>44550</t>
  </si>
  <si>
    <t>Caminemos Juntos con Amor, Luz y Esperanza, A.C.</t>
  </si>
  <si>
    <t>44551</t>
  </si>
  <si>
    <t>Ministerios Viviendo en Amor, A.C.</t>
  </si>
  <si>
    <t>44552</t>
  </si>
  <si>
    <t>Instituto Griselda Álvarez, A.C.</t>
  </si>
  <si>
    <t>44553</t>
  </si>
  <si>
    <t>Plan V., A.C.</t>
  </si>
  <si>
    <t>44554</t>
  </si>
  <si>
    <t>Luz Género, A.C.</t>
  </si>
  <si>
    <t>44555</t>
  </si>
  <si>
    <t>Club Deportivo Jaguares, A.C.</t>
  </si>
  <si>
    <t>44556</t>
  </si>
  <si>
    <t>Colectivo Zonas de Tolerancia, A.C.</t>
  </si>
  <si>
    <t>44558</t>
  </si>
  <si>
    <t>44559</t>
  </si>
  <si>
    <t>Yololo Kokó, A.C.</t>
  </si>
  <si>
    <t>44560</t>
  </si>
  <si>
    <t>44561</t>
  </si>
  <si>
    <t>44562</t>
  </si>
  <si>
    <t>44563</t>
  </si>
  <si>
    <t>Ballet Folkrórico de Villa de Álvarez, A.C.</t>
  </si>
  <si>
    <t>44564</t>
  </si>
  <si>
    <t>44800</t>
  </si>
  <si>
    <t>44801</t>
  </si>
  <si>
    <t>Unidad Estatal de Protección Civil</t>
  </si>
  <si>
    <t>45000</t>
  </si>
  <si>
    <t>45100</t>
  </si>
  <si>
    <t>45101</t>
  </si>
  <si>
    <t>45102</t>
  </si>
  <si>
    <t>45200</t>
  </si>
  <si>
    <t>45201</t>
  </si>
  <si>
    <t>45202</t>
  </si>
  <si>
    <t>50000</t>
  </si>
  <si>
    <t>51200</t>
  </si>
  <si>
    <t>Muebles, excepto de oficina y estantería</t>
  </si>
  <si>
    <t>51201</t>
  </si>
  <si>
    <t>51900</t>
  </si>
  <si>
    <t>51901</t>
  </si>
  <si>
    <t>52000</t>
  </si>
  <si>
    <t>52100</t>
  </si>
  <si>
    <t>52300</t>
  </si>
  <si>
    <t>52900</t>
  </si>
  <si>
    <t>52901</t>
  </si>
  <si>
    <t>53000</t>
  </si>
  <si>
    <t>53100</t>
  </si>
  <si>
    <t>53101</t>
  </si>
  <si>
    <t>Equipo Médico y de laboratorio</t>
  </si>
  <si>
    <t>53200</t>
  </si>
  <si>
    <t>53201</t>
  </si>
  <si>
    <t>Vehículos y Equipo Terrestre</t>
  </si>
  <si>
    <t>56000</t>
  </si>
  <si>
    <t>56100</t>
  </si>
  <si>
    <t>56101</t>
  </si>
  <si>
    <t>56400</t>
  </si>
  <si>
    <t>56401</t>
  </si>
  <si>
    <t>56500</t>
  </si>
  <si>
    <t>56501</t>
  </si>
  <si>
    <t>56600</t>
  </si>
  <si>
    <t>56601</t>
  </si>
  <si>
    <t>56900</t>
  </si>
  <si>
    <t>56902</t>
  </si>
  <si>
    <t>Maquinaria y equipo de imprenta</t>
  </si>
  <si>
    <t>59000</t>
  </si>
  <si>
    <t>59100</t>
  </si>
  <si>
    <t>60000</t>
  </si>
  <si>
    <t>61000</t>
  </si>
  <si>
    <t>61200</t>
  </si>
  <si>
    <t>61201</t>
  </si>
  <si>
    <t>61300</t>
  </si>
  <si>
    <t>61301</t>
  </si>
  <si>
    <t>61400</t>
  </si>
  <si>
    <t>61401</t>
  </si>
  <si>
    <t>61700</t>
  </si>
  <si>
    <t>61701</t>
  </si>
  <si>
    <t>62200</t>
  </si>
  <si>
    <t>62201</t>
  </si>
  <si>
    <t>70000</t>
  </si>
  <si>
    <t>79000</t>
  </si>
  <si>
    <t>79900</t>
  </si>
  <si>
    <t>79901</t>
  </si>
  <si>
    <t>79902</t>
  </si>
  <si>
    <t>80000</t>
  </si>
  <si>
    <t>81000</t>
  </si>
  <si>
    <t>81100</t>
  </si>
  <si>
    <t>Fondo general de participaciones</t>
  </si>
  <si>
    <t>81101</t>
  </si>
  <si>
    <t>81200</t>
  </si>
  <si>
    <t>Fondo de fomento municipal</t>
  </si>
  <si>
    <t>81201</t>
  </si>
  <si>
    <t>81300</t>
  </si>
  <si>
    <t>81301</t>
  </si>
  <si>
    <t>Fondo de Fiscalización y Recaudación</t>
  </si>
  <si>
    <t>81302</t>
  </si>
  <si>
    <t>Fondo de Compensación del ISAN</t>
  </si>
  <si>
    <t>81303</t>
  </si>
  <si>
    <t>Participación Específica del Impuesto Especial</t>
  </si>
  <si>
    <t>81304</t>
  </si>
  <si>
    <t>Incentivo del Impuesto sobre Automóviles Nuevos</t>
  </si>
  <si>
    <t>81305</t>
  </si>
  <si>
    <t>Fondo de Gasolina y Diesel</t>
  </si>
  <si>
    <t>83000</t>
  </si>
  <si>
    <t>83200</t>
  </si>
  <si>
    <t>Aportaciones de la federación a municipios</t>
  </si>
  <si>
    <t>83201</t>
  </si>
  <si>
    <t>Fondo para la Infraestructura Soc. Mun.</t>
  </si>
  <si>
    <t>83202</t>
  </si>
  <si>
    <t>Fondo Aportacione p/el Fortalecimiento</t>
  </si>
  <si>
    <t>85000</t>
  </si>
  <si>
    <t>85100</t>
  </si>
  <si>
    <t>85101</t>
  </si>
  <si>
    <t>SUBSIDIO PARA EL FORTALECIMIENTO DE LA SEGURIDAD</t>
  </si>
  <si>
    <t>90000</t>
  </si>
  <si>
    <t>91000</t>
  </si>
  <si>
    <t>91100</t>
  </si>
  <si>
    <t>91101</t>
  </si>
  <si>
    <t>Crédito Banobras 7225,7226</t>
  </si>
  <si>
    <t>91102</t>
  </si>
  <si>
    <t>Crédito Banobras 7271,7272</t>
  </si>
  <si>
    <t>91103</t>
  </si>
  <si>
    <t>Crédito Banorte 34228560</t>
  </si>
  <si>
    <t>91106</t>
  </si>
  <si>
    <t>Crédito Banorte 45523370</t>
  </si>
  <si>
    <t>91107</t>
  </si>
  <si>
    <t>Crédito Banobras 11149</t>
  </si>
  <si>
    <t>92000</t>
  </si>
  <si>
    <t>92100</t>
  </si>
  <si>
    <t>Intereses sin deuda pública según convenio</t>
  </si>
  <si>
    <t>92102</t>
  </si>
  <si>
    <t>Banobras 7225,7226</t>
  </si>
  <si>
    <t>92103</t>
  </si>
  <si>
    <t>Interés Banobras 7271,7272</t>
  </si>
  <si>
    <t>92104</t>
  </si>
  <si>
    <t>Interés Banorte 34228560</t>
  </si>
  <si>
    <t>92105</t>
  </si>
  <si>
    <t>Interés Banobras 10487</t>
  </si>
  <si>
    <t>92106</t>
  </si>
  <si>
    <t>Interés Banorte 45523370</t>
  </si>
  <si>
    <t>92107</t>
  </si>
  <si>
    <t>Interés Banobras 11126,11282</t>
  </si>
  <si>
    <t>92108</t>
  </si>
  <si>
    <t>Interés Banobras 11149</t>
  </si>
  <si>
    <t>99000</t>
  </si>
  <si>
    <t>99100</t>
  </si>
  <si>
    <t>Adefas</t>
  </si>
  <si>
    <t>99101</t>
  </si>
  <si>
    <t>99103</t>
  </si>
  <si>
    <t>99104</t>
  </si>
  <si>
    <t>Refacciones y accesorios menores de maquinaria y otros equipos</t>
  </si>
  <si>
    <t>Programa nacional de inglés</t>
  </si>
  <si>
    <t>Convivencia escolar</t>
  </si>
  <si>
    <t>Fondo concursable de inversión en infraestructura</t>
  </si>
  <si>
    <t>Programa de la reforma educativa</t>
  </si>
  <si>
    <t>Programa de atención a jornaleros agrícolas</t>
  </si>
  <si>
    <t>Prevención y control de adicciones</t>
  </si>
  <si>
    <t>Ramo XII Comunidad diferente</t>
  </si>
  <si>
    <t>Ramo XII Apoyo a personas en estado de necesidad</t>
  </si>
  <si>
    <t>Ramo XX programa de atención a jornaleros</t>
  </si>
  <si>
    <t>Programa de tratamiento de aguas residuales</t>
  </si>
  <si>
    <t>Desarrollo de destinos turísticos diversificados</t>
  </si>
  <si>
    <t>Conavi vivienda para jóvenes</t>
  </si>
  <si>
    <t>Imjuve vivienda para jóvenes</t>
  </si>
  <si>
    <t>Sedesol vivienda para jóvenes</t>
  </si>
  <si>
    <t>Programa nacional de prevención del delito</t>
  </si>
  <si>
    <t>Casa del emprendedor</t>
  </si>
  <si>
    <t>Proyectos locales juveniles</t>
  </si>
  <si>
    <t>Centros poder joven</t>
  </si>
  <si>
    <t>Desarrollo cultural infantil</t>
  </si>
  <si>
    <t>Desarrollo cultural juvenil</t>
  </si>
  <si>
    <t>Atención a públicos específicos</t>
  </si>
  <si>
    <t>Fomento a la cultura</t>
  </si>
  <si>
    <t>Unidad de culturas populares</t>
  </si>
  <si>
    <t>Tierra caliente</t>
  </si>
  <si>
    <t>Fondo regional centro occidente</t>
  </si>
  <si>
    <t>Programa desarrollo cultural municipal</t>
  </si>
  <si>
    <t>Rastro tipo inspección federal, programa especial</t>
  </si>
  <si>
    <t>Tecnificación de 30 mil has con sistema de riego</t>
  </si>
  <si>
    <t>Obras laguna cuyutlán</t>
  </si>
  <si>
    <t>Despensas "del campo a tu mesa"</t>
  </si>
  <si>
    <t>Banco de proyectos estatales</t>
  </si>
  <si>
    <t>42687</t>
  </si>
  <si>
    <t>Programa para el desarrollo profesional docente</t>
  </si>
  <si>
    <t>42688</t>
  </si>
  <si>
    <t>Premio estatal del deporte</t>
  </si>
  <si>
    <t>42689</t>
  </si>
  <si>
    <t>42690</t>
  </si>
  <si>
    <t>Programa de productividad rural</t>
  </si>
  <si>
    <t>42691</t>
  </si>
  <si>
    <t>Programa de apoyos a pequeños productores</t>
  </si>
  <si>
    <t>42692</t>
  </si>
  <si>
    <t>42693</t>
  </si>
  <si>
    <t>Programa de sanidad e inocuidad agroalimentaria</t>
  </si>
  <si>
    <t>42694</t>
  </si>
  <si>
    <t>42695</t>
  </si>
  <si>
    <t>Componente al desarrollo de la acuacultura</t>
  </si>
  <si>
    <t>42696</t>
  </si>
  <si>
    <t>42697</t>
  </si>
  <si>
    <t>Centro de Tratamiento Integral Camino a la Felicidad, A.C.</t>
  </si>
  <si>
    <t>Unidad Mexicana de Rehabilitación Neuromotriz Gael, A.C.</t>
  </si>
  <si>
    <t>Comité Pro-Desarrollo Social y Ambiental de Quesería, A.C.</t>
  </si>
  <si>
    <t>15951</t>
  </si>
  <si>
    <t>Bono Sexenal</t>
  </si>
  <si>
    <t>41137</t>
  </si>
  <si>
    <t>Coordinación de Sercios Educativos Estatal</t>
  </si>
  <si>
    <t>41145</t>
  </si>
  <si>
    <t>Fondo Ambiental para la mitigación del Cambio</t>
  </si>
  <si>
    <t>41533</t>
  </si>
  <si>
    <t>Fondo de Aportaciones para los Servicios de Salud</t>
  </si>
  <si>
    <t>41552</t>
  </si>
  <si>
    <t>Programa de infraestructura de la SEDATU</t>
  </si>
  <si>
    <t>Convenio SETEC 2017 subsidio equipo</t>
  </si>
  <si>
    <t>Convenio SETEC 2017 subsidio mobiliario</t>
  </si>
  <si>
    <t>Convenio SETEC 2017 subsidio infraestructura</t>
  </si>
  <si>
    <t>Equipamiento tecnológico básico y de telecomunica</t>
  </si>
  <si>
    <t>Desarrollo de las ciencias forenses en la</t>
  </si>
  <si>
    <t>Centro de producción de artes graficas La Parota</t>
  </si>
  <si>
    <t>Rehabilitación de infraestructura para el paraíso</t>
  </si>
  <si>
    <t>Proyecto integral de modernización de registros</t>
  </si>
  <si>
    <t>Programa de tecnificación, modernización y equipa</t>
  </si>
  <si>
    <t>44201</t>
  </si>
  <si>
    <t>Becas</t>
  </si>
  <si>
    <t>44203</t>
  </si>
  <si>
    <t>44204</t>
  </si>
  <si>
    <t>44305</t>
  </si>
  <si>
    <t>Aportación Estatal INEA</t>
  </si>
  <si>
    <t>Ayudas a Instituciones de Asistencia</t>
  </si>
  <si>
    <t>54900</t>
  </si>
  <si>
    <t>Otros equipos de transporte</t>
  </si>
  <si>
    <t>54901</t>
  </si>
  <si>
    <t>79100</t>
  </si>
  <si>
    <t>Contingencias por fenómenos naturales</t>
  </si>
  <si>
    <t>79101</t>
  </si>
  <si>
    <t>Fondo de Desastres Naturales</t>
  </si>
  <si>
    <t>95000</t>
  </si>
  <si>
    <t>COSTO POR COBERTURAS</t>
  </si>
  <si>
    <t>95100</t>
  </si>
  <si>
    <t>95101</t>
  </si>
  <si>
    <t>Costos por coberturas de la deuda pública interna</t>
  </si>
  <si>
    <t>Refacciones y accesorios menores de equipo de mobiliario y equipo de administración, educacional</t>
  </si>
  <si>
    <r>
      <rPr>
        <b/>
        <sz val="10"/>
        <color theme="1"/>
        <rFont val="Arial"/>
        <family val="2"/>
      </rPr>
      <t>11000</t>
    </r>
  </si>
  <si>
    <t>11100</t>
  </si>
  <si>
    <t>12100</t>
  </si>
  <si>
    <t>13423</t>
  </si>
  <si>
    <t>Materiales y accesorios menores de equipo de cómputo</t>
  </si>
  <si>
    <t>31902</t>
  </si>
  <si>
    <t>Contrataciones de otros servicios</t>
  </si>
  <si>
    <r>
      <rPr>
        <b/>
        <sz val="10"/>
        <color theme="1"/>
        <rFont val="Arial"/>
        <family val="2"/>
      </rPr>
      <t>35200</t>
    </r>
  </si>
  <si>
    <r>
      <rPr>
        <b/>
        <sz val="10"/>
        <color theme="1"/>
        <rFont val="Arial"/>
        <family val="2"/>
      </rPr>
      <t>Instalación, reparación y mantenimiento de mobiliario y equipo de administración, educacional y recreativo</t>
    </r>
  </si>
  <si>
    <r>
      <rPr>
        <b/>
        <sz val="10"/>
        <color theme="1"/>
        <rFont val="Arial"/>
        <family val="2"/>
      </rPr>
      <t>35700</t>
    </r>
  </si>
  <si>
    <r>
      <rPr>
        <b/>
        <sz val="10"/>
        <color theme="1"/>
        <rFont val="Arial"/>
        <family val="2"/>
      </rPr>
      <t>Instalación, reparación y mantenimiento de maquinaria, otros equipos y herramienta</t>
    </r>
  </si>
  <si>
    <r>
      <rPr>
        <b/>
        <sz val="10"/>
        <color theme="1"/>
        <rFont val="Arial"/>
        <family val="2"/>
      </rPr>
      <t>35800</t>
    </r>
  </si>
  <si>
    <r>
      <rPr>
        <b/>
        <sz val="10"/>
        <color theme="1"/>
        <rFont val="Arial"/>
        <family val="2"/>
      </rPr>
      <t>Servicios de limpieza y manejo de desechos</t>
    </r>
  </si>
  <si>
    <r>
      <rPr>
        <b/>
        <sz val="10"/>
        <color theme="1"/>
        <rFont val="Arial"/>
        <family val="2"/>
      </rPr>
      <t>35900</t>
    </r>
  </si>
  <si>
    <r>
      <rPr>
        <b/>
        <sz val="10"/>
        <color theme="1"/>
        <rFont val="Arial"/>
        <family val="2"/>
      </rPr>
      <t>Servicios de jardinería y fumigación</t>
    </r>
  </si>
  <si>
    <r>
      <rPr>
        <b/>
        <sz val="10"/>
        <color theme="1"/>
        <rFont val="Arial"/>
        <family val="2"/>
      </rPr>
      <t>36200</t>
    </r>
  </si>
  <si>
    <t>Difusión por radio, televisión y otros medios de mensajes comerciales para promover la venta de bienes o servicios</t>
  </si>
  <si>
    <t>36201</t>
  </si>
  <si>
    <t>39800</t>
  </si>
  <si>
    <t>Impuesto sobre nóminas y otros que se deriven de una relación laboral</t>
  </si>
  <si>
    <r>
      <rPr>
        <b/>
        <sz val="10"/>
        <color theme="1"/>
        <rFont val="Arial"/>
        <family val="2"/>
      </rPr>
      <t>41000</t>
    </r>
  </si>
  <si>
    <r>
      <rPr>
        <b/>
        <sz val="10"/>
        <color theme="1"/>
        <rFont val="Arial"/>
        <family val="2"/>
      </rPr>
      <t>TRANSFERENCIAS INTERNAS Y ASIGNACIONES AL SECTOR PÚBLICO</t>
    </r>
  </si>
  <si>
    <r>
      <rPr>
        <b/>
        <sz val="10"/>
        <color theme="1"/>
        <rFont val="Arial"/>
        <family val="2"/>
      </rPr>
      <t>41100</t>
    </r>
  </si>
  <si>
    <r>
      <rPr>
        <b/>
        <sz val="10"/>
        <color theme="1"/>
        <rFont val="Arial"/>
        <family val="2"/>
      </rPr>
      <t>Asignaciones presupuestarias al Poder Ejecutivo</t>
    </r>
  </si>
  <si>
    <t>56701</t>
  </si>
  <si>
    <t>Herramientas y máquinas-herramienta</t>
  </si>
  <si>
    <t>Instalación, reparación y mantenimiento de mobiliario y equipo de administración</t>
  </si>
  <si>
    <t>Remuneraciones por adscripción laboral en el extranjero</t>
  </si>
  <si>
    <t>SECTOR PÚBLICO DE LAS ENTIDADES FEDERATIVAS</t>
  </si>
  <si>
    <t>SECTOR PÚBLICO NO FINANCIERO</t>
  </si>
  <si>
    <t>GOBIERNO GENERAL ESTATAL O DEL DISTRITO FEDERAL</t>
  </si>
  <si>
    <t>21110</t>
  </si>
  <si>
    <t>GOBIERNO DEL ESTADO DE COLIMA</t>
  </si>
  <si>
    <t>21111</t>
  </si>
  <si>
    <t>21112</t>
  </si>
  <si>
    <t>21113</t>
  </si>
  <si>
    <t>PODER JUDICIAL</t>
  </si>
  <si>
    <t>21114</t>
  </si>
  <si>
    <t>ÓRGANOS AUTÓNOMOS</t>
  </si>
  <si>
    <t>21120</t>
  </si>
  <si>
    <t>ENTIDADES PARAESTATALES Y FIDEICOMISOS NO EMPRESAR</t>
  </si>
  <si>
    <t>21122</t>
  </si>
  <si>
    <t>TRANSFERENCIAS INTERNAS OTORGADAS A ENTIDADES PARA</t>
  </si>
  <si>
    <t>21123</t>
  </si>
  <si>
    <t>21130</t>
  </si>
  <si>
    <t>ENTIDADES PARAESTATALES EMPRESARIALES NO FINANCIER</t>
  </si>
  <si>
    <t>21210</t>
  </si>
  <si>
    <t>21220</t>
  </si>
  <si>
    <t>SECTOR PÚBLICO FINANCIERO</t>
  </si>
  <si>
    <t>ENTIDADES PARAESTATALES EMPRESARIALES FINANCIERAS</t>
  </si>
  <si>
    <t>22210</t>
  </si>
  <si>
    <t>22220</t>
  </si>
  <si>
    <t>22230</t>
  </si>
  <si>
    <t>22240</t>
  </si>
  <si>
    <t>ENTIDADES PARAESTATALES FINANCIERAS NO MONETARIAS</t>
  </si>
  <si>
    <t>22310</t>
  </si>
  <si>
    <t>22320</t>
  </si>
  <si>
    <t>22330</t>
  </si>
  <si>
    <t>RENUMERACIONES AL PERSONAL DE CARÁCTER PERMANENTE</t>
  </si>
  <si>
    <t>KIT Incentivos por Resultados Destacados</t>
  </si>
  <si>
    <t>Idóneos en los Concursos de Oposición</t>
  </si>
  <si>
    <t>Módulo Servicios Delegación Colima (SRE)</t>
  </si>
  <si>
    <t>Órgano Superior de Auditoría y Fiscalización</t>
  </si>
  <si>
    <t>Consejo Estatal p/ la Prev. y Control Accidentes</t>
  </si>
  <si>
    <t>Instituto para el Medio Ambiente y Desarrollo</t>
  </si>
  <si>
    <t>Concurrencia con SAGARPA</t>
  </si>
  <si>
    <t>Subsidio Federal Ord. y Extraord. de la U. de C.</t>
  </si>
  <si>
    <t>REMUNERACIONES AL PERSONAL DE CARÁCTER TRANSITO</t>
  </si>
  <si>
    <t>MATERIALES Y ARTÍCULOS DE CONSTRUCCIÓN</t>
  </si>
  <si>
    <t>MATERIAS PRIMAS Y MATERIALES DE PRODUCCIÓN</t>
  </si>
  <si>
    <t>Intereses sin Deuda Pública Según Convenio</t>
  </si>
  <si>
    <t>Amortización Deuda Interna con Instituciones de Crédito</t>
  </si>
  <si>
    <t>Ayudas Sociales Instituciones Enseñanza</t>
  </si>
  <si>
    <t>Ayudas Sociales a Instituciones Sin Fines de Lucro</t>
  </si>
  <si>
    <t>Centro de Integración Juvenil de Colima, A.C.</t>
  </si>
  <si>
    <t>Hogar de Amor y Protección al Niño, A.C.</t>
  </si>
  <si>
    <t>Unidos en la Esperanza de Quesería Colima, A.C.</t>
  </si>
  <si>
    <t>Centro de Recuperación y Rehabilitación para enfermos de Alcoholismo y Drogadicción Michoacán, A.C.</t>
  </si>
  <si>
    <t>Grupo de Apoyo y Protección al Adulto en Plenitud, A.C.</t>
  </si>
  <si>
    <t>Asociación de Personas con Discapacidad del Municipio de Armería, Col, A.C.</t>
  </si>
  <si>
    <t>Asociación de Personas con Discapacidad, su Familiares y/o Representantes de Coquimatlán, A.C.</t>
  </si>
  <si>
    <t>Capacitación y Trabajo para Discapacitados, A.C.</t>
  </si>
  <si>
    <t>Fundación Vidrio Figueroa para el Discapacitado, A.C.</t>
  </si>
  <si>
    <t>Asociación de Personas con Discapacidad de Paticajo y Comunidades de Minatitlán, A.C.</t>
  </si>
  <si>
    <t>Asociación de Deportistas Especiales del Estado de Colima, A.C.</t>
  </si>
  <si>
    <t>Patronato del H. Cuerpo Bomberos Voluntarios de Colima, A.C.</t>
  </si>
  <si>
    <t>Patronato del H. Cuerpo Bomberos Voluntarios de Villa de Álvarez, A.C.</t>
  </si>
  <si>
    <t>Sección Colima de la Federación Nacional de  Jubilados y Pensionados  por el Estado, A.C.</t>
  </si>
  <si>
    <t>Asociación Colimense de Periodistas y Escritores, A.C.</t>
  </si>
  <si>
    <t>Centro de Estudios Universitarios de Colima, A.C.</t>
  </si>
  <si>
    <t>Asociación de los Derechos y Garantías de las Personas con Discapacidad, A.C.</t>
  </si>
  <si>
    <t>Movimiento de Adultos Mayores y con Discapacidad, A.C.</t>
  </si>
  <si>
    <t>Red de Organizaciones Sociales Siglo XXI, A.C.</t>
  </si>
  <si>
    <t>Centro de Atención Especializado en Adicciones BILL Y BOB, A.C.</t>
  </si>
  <si>
    <t>Integradora de Asociaciones y Grupos Organizados Dr. Julián Gascón Mercado Estado de Colima, A.C.</t>
  </si>
  <si>
    <t>Fé de Vida, A.C.</t>
  </si>
  <si>
    <t>Ayudas por Desastres Naturales y Otros Siniestros</t>
  </si>
  <si>
    <t>Secretaría General de  Gobierno</t>
  </si>
  <si>
    <t>Secretaría de Planeación y  Finanzas</t>
  </si>
  <si>
    <t>Secretaría de Desarrollo Social</t>
  </si>
  <si>
    <t>Secretaría de Desarrollo Urbano</t>
  </si>
  <si>
    <t>Secretaría de Desarrollo Rural</t>
  </si>
  <si>
    <t>Secretaría de Educación</t>
  </si>
  <si>
    <t>Secretaría de Salud y Bienestar Social</t>
  </si>
  <si>
    <t>Secretaría de Administración y Gestión Pública</t>
  </si>
  <si>
    <t>Secretaría de Fomento Económico</t>
  </si>
  <si>
    <t>Secretaría de Cultura</t>
  </si>
  <si>
    <t>Secretaría de Turismo</t>
  </si>
  <si>
    <t>Procuraduría General de Justicia del Estado</t>
  </si>
  <si>
    <t>Secretaría de Seguridad Pública</t>
  </si>
  <si>
    <t>Secretaría de La Juventud</t>
  </si>
  <si>
    <t>Secretaría del Trabajo y  Previsión Social</t>
  </si>
  <si>
    <t>Secretaría de La Movilidad</t>
  </si>
  <si>
    <t>Consejería Jurídica del Poder Ejecutivo</t>
  </si>
  <si>
    <t>Transferencias  Asignaciones, Subsidios y otros</t>
  </si>
  <si>
    <t>Participaciones y Aportaciones</t>
  </si>
  <si>
    <t>Erogaciones Extraordinarias</t>
  </si>
  <si>
    <t>Cancelación Pasivos</t>
  </si>
  <si>
    <t>Deuda Pública</t>
  </si>
  <si>
    <t>H. Congreso Del Estado</t>
  </si>
  <si>
    <t>Instituto de Transparencia, Acceso a la Información</t>
  </si>
  <si>
    <t>Comisión de Derechos Humanos del Estado de Colima</t>
  </si>
  <si>
    <t>Instituto Electoral del Estado de Colima</t>
  </si>
  <si>
    <t>Consejo de Participación Social para la Planeación...</t>
  </si>
  <si>
    <t>Instituto para la Atención de los Adultos en Plenitud</t>
  </si>
  <si>
    <t>Consejo Estatal para la Prevención de la Violencia Familiar</t>
  </si>
  <si>
    <t>Instituto Colimense de la Mujer</t>
  </si>
  <si>
    <t>Colegio de Educación Profesional Técnica del Estado de Colima</t>
  </si>
  <si>
    <t>Consejo Estatal p/ la Previsión y Control de Accidentes</t>
  </si>
  <si>
    <t xml:space="preserve">Instituto Colimense para la Sociedad de la </t>
  </si>
  <si>
    <t>Instituto para el Medio Ambiente y Desarrollo Sustentable</t>
  </si>
  <si>
    <t>Consejo Estatal contra las Adicciones Ceca</t>
  </si>
  <si>
    <t>Colegio de Educación Profesional Técnica (Tecomán)</t>
  </si>
  <si>
    <t>Fondo p/la Educación Tecnológica y Adultos Cona</t>
  </si>
  <si>
    <t>Infraestructura Educación Básica (Ramo 33)</t>
  </si>
  <si>
    <t>Programa Prospera</t>
  </si>
  <si>
    <t>Comisión Estatal de Protección Contra Riesgos</t>
  </si>
  <si>
    <t>Fideicomiso para el Desarrollo Económico del Estado</t>
  </si>
  <si>
    <t>Entidades Paraestatales Empresariales No Financier</t>
  </si>
  <si>
    <t>Fideicomisos Empresariales No Financieros Con Part</t>
  </si>
  <si>
    <t>Becas y Otras Ayudas para Programas de Capacitación</t>
  </si>
  <si>
    <t>Ayudas Sociales a Actividades Científicas o Académicas</t>
  </si>
  <si>
    <t>Primas de vacaciones, dominical y gratificación fin de año</t>
  </si>
  <si>
    <t>Compensación inspectores de preescolar, primaria y secundaria</t>
  </si>
  <si>
    <t>Adquisición aparatos ortopédicos, auditivos y/o sillas y prótesis</t>
  </si>
  <si>
    <t>Previsiones de carácter laboral, económico  y de seguridad social</t>
  </si>
  <si>
    <t>Materiales de fotografía, cinematografía y audiovisuales</t>
  </si>
  <si>
    <t>Materiales para el registro e identificación de bienes y personas</t>
  </si>
  <si>
    <t>Materiales para la conservación de señales de tránsito</t>
  </si>
  <si>
    <t>Materiales, accesorios y suministros de laboratorio</t>
  </si>
  <si>
    <t>Blancos y otros productos textiles (excepto prenda s de vestir)</t>
  </si>
  <si>
    <t>Prendas de protección para seguridad pública y nacional</t>
  </si>
  <si>
    <t>Refacciones y accesorios menores de equipo e instrumental médico y de laboratorio</t>
  </si>
  <si>
    <t>Servicio de conducción de señales analógicas y digitales</t>
  </si>
  <si>
    <t>Arrendamiento de equipo e instrumental médico y laboratorio</t>
  </si>
  <si>
    <t>Arrendamiento de maquinaria, otros equipos y herramientas</t>
  </si>
  <si>
    <t>Servicios legales, de contabilidad, auditoría y relacionados</t>
  </si>
  <si>
    <t>Servicios de diseño, arquitectura, ingeniería y actividades relacionadas</t>
  </si>
  <si>
    <t>Servicios de consultoría administrativa, procesos técnica y en tecnologías de la información</t>
  </si>
  <si>
    <t>Servicios relacionados con certificacion de procesos</t>
  </si>
  <si>
    <t>Ayudas sociales a instituciones sin fines de lucro</t>
  </si>
  <si>
    <t>Servicios de recaudación, traslado y custodia de valores</t>
  </si>
  <si>
    <t>Instalación, reparación y mantenimiento de mobiliario y equipo de administración, educacional</t>
  </si>
  <si>
    <t>Conservación de plantas e instalaciones productiva</t>
  </si>
  <si>
    <t>Difusión por radio, televisión y otros medios de mensajes sobre programas y actividades</t>
  </si>
  <si>
    <t>Organismo Público descentralizado de los Servicios de Salud en el Estado</t>
  </si>
  <si>
    <t>Convenio Programa de Apoyo al Empleo PAE/Mov</t>
  </si>
  <si>
    <t>Consejo Estatal para la Prevención de la Violencia</t>
  </si>
  <si>
    <t>Comisión para Implementación de la Reforma del Sistema de Justicia Penal</t>
  </si>
  <si>
    <t>Programa de Regulacion y Vigilancia</t>
  </si>
  <si>
    <t>Comisión de los Derechos Humanos del Estado de Colima</t>
  </si>
  <si>
    <t>Consejo de Participación Social del Estado de Colima</t>
  </si>
  <si>
    <t>Colegio de Educación Profesional Técnica del Estado (CONALEP ESTATAL)</t>
  </si>
  <si>
    <t>Instituto Colimense para la Sociedad de la Información y el Conocimiento</t>
  </si>
  <si>
    <t>Colegio de Educación Profesional Técnica (Técoman)</t>
  </si>
  <si>
    <t>Fondo p/la Educación Tecnológica y Adultos CONALEP</t>
  </si>
  <si>
    <t>Sistema Integral en Calidad de Salud (SICALIDAD)</t>
  </si>
  <si>
    <t>Programa "Fondo para Fortalecer la Autonomía de Gestión en Planteles de Educación Media Superior</t>
  </si>
  <si>
    <t>Programa Plan de Apoyo a la Calidad Educativa y Transformación de las Escuelas Normales (PACTEN)</t>
  </si>
  <si>
    <t>Fideicomiso para el Desarrollo Económico del Estado de Colima</t>
  </si>
  <si>
    <t>Fideicomiso para la Promoción Turística del Estado de Colima</t>
  </si>
  <si>
    <t>Fideicomiso Revocable de Administración e Inversión para la Dotación de Infraestructura Industrial, Comercial, de Servicios y Urbana</t>
  </si>
  <si>
    <t>Transferencias Otorgadas a Entidades Federativa y Municipios</t>
  </si>
  <si>
    <t>Programa de Agua Potabe, Alcantarillado y Saneamiento en Zonas Urbanas (APAZU)</t>
  </si>
  <si>
    <t>Fondo para la Accesibilidad para las Personas con Discapacidad (FOADIS)</t>
  </si>
  <si>
    <t>Programa de Fortalecimiento de la Calidad en Educación Básica</t>
  </si>
  <si>
    <t>Apoyo a la Micro, Pequeña y Mediana Empresa del Fondo Nacional Emprendedores</t>
  </si>
  <si>
    <t>Entrenadores de Talentos Deportivos del Deporte</t>
  </si>
  <si>
    <t>Centros de Convivencia Deportiva en Movimiento</t>
  </si>
  <si>
    <t>Ramo XII Subprograma de infraestructura, rehabilitacion</t>
  </si>
  <si>
    <t>Programa de devolución de derechos (PRODDER)</t>
  </si>
  <si>
    <t>Parque metropolitano Valle de las Garzas y parque lineal Río Colima</t>
  </si>
  <si>
    <t>Fondo para el desarrollo sustentable de estados y municipios mineros de la Secretaría de Desarrollo Agrario, Territorial y Urbano</t>
  </si>
  <si>
    <t>Adopción y apropiación de productos y servicios tecnologías de información e innovación de los sectores estratégicos</t>
  </si>
  <si>
    <t>Anexo de ejecución del fondo mixto de fomento a la investigación científica y tecnológica, fondo</t>
  </si>
  <si>
    <t>Estrategia nacional para fomentar y fortalecer la divulgación de la ciencia, la tecnología y la innovación en las entidades federativas: 2017</t>
  </si>
  <si>
    <t>Programas prioritarios locales de las instalacines</t>
  </si>
  <si>
    <t>Mobiliario para sistema de justicia penal acusatorio</t>
  </si>
  <si>
    <t>Inclusión al Movimiento Deportivo (Operación de Ligas y Clubes Escolares y Mun</t>
  </si>
  <si>
    <t>Fortalecimiento de las capacidades para prevención y combate a los delitos de alto impacto</t>
  </si>
  <si>
    <t>Red nacional programas poder joven radio y televisión</t>
  </si>
  <si>
    <t>Convocatoria pública para el desarrollo, ejecución y creación de proyectos culturales y artísticos</t>
  </si>
  <si>
    <t>Programa para el funcionamiento y operación de la cuenca del río Ayuquila-Armería</t>
  </si>
  <si>
    <t>Repoblamiento del hato ganadero, programa especial</t>
  </si>
  <si>
    <t>Establecimiento de plantación de palma de coco</t>
  </si>
  <si>
    <t>Establecimiento y reconversión de 5000 has.</t>
  </si>
  <si>
    <t>Mecanización al campo colimense, programa especial</t>
  </si>
  <si>
    <t>Proyecto para la restauración y conservación de manglares para el Estado de Colima (PPA)</t>
  </si>
  <si>
    <t>Programa de concurrencia con las entidades federativas</t>
  </si>
  <si>
    <t>Programa de productividad y competitividad agro alimentaria</t>
  </si>
  <si>
    <t>Programa de fomento a la productividad pesquera y acuícola</t>
  </si>
  <si>
    <t xml:space="preserve">Programa de modernización y tecnificación de unidades de riego </t>
  </si>
  <si>
    <t>Becas y otras ayudas para programas de capacitación</t>
  </si>
  <si>
    <t>Instituto para el Desarrollo Técnico de las Haciendas Públicas (INDETEC)</t>
  </si>
  <si>
    <t>Sistemas de aire acondicionado, calefacción y de refrigeración industrial y comercial</t>
  </si>
  <si>
    <t>Equipos de generación eléctrica, aparatos y accesorios eléctricos</t>
  </si>
  <si>
    <t>Construcción de obras para el abastecimiento de agua, petróleo, gas, electricidad y telecomunicaciones</t>
  </si>
  <si>
    <t>División de terrenos y construcción de obras de urbanización</t>
  </si>
  <si>
    <t>PROVISIONES PARA CONTINGENCIAS Y OTRAS EROGACIONES ESPECIALES</t>
  </si>
  <si>
    <t>Participaciones de las entidades federativas a los municipios</t>
  </si>
  <si>
    <t>Amortización de la deuda interna con instituciones de crédito</t>
  </si>
  <si>
    <t>DEPENDENCIA</t>
  </si>
  <si>
    <t>SECRETARÍA DE CULTURA</t>
  </si>
  <si>
    <t>01AS01</t>
  </si>
  <si>
    <t>01AS02</t>
  </si>
  <si>
    <t>01AS03</t>
  </si>
  <si>
    <t>01AS04</t>
  </si>
  <si>
    <t>01AS05</t>
  </si>
  <si>
    <t>01AS06</t>
  </si>
  <si>
    <t>01AS07</t>
  </si>
  <si>
    <t>01AS08</t>
  </si>
  <si>
    <t>01AS09</t>
  </si>
  <si>
    <t>01AS10</t>
  </si>
  <si>
    <t>01AS11</t>
  </si>
  <si>
    <t>01AS12</t>
  </si>
  <si>
    <t>01AS13</t>
  </si>
  <si>
    <t>01AS14</t>
  </si>
  <si>
    <t>01AS15</t>
  </si>
  <si>
    <t>01AS16</t>
  </si>
  <si>
    <t>01FI01</t>
  </si>
  <si>
    <t>01FI03</t>
  </si>
  <si>
    <t>01FS02</t>
  </si>
  <si>
    <t>02BI01</t>
  </si>
  <si>
    <t>02CS01</t>
  </si>
  <si>
    <t>03AS01</t>
  </si>
  <si>
    <t>04AS01</t>
  </si>
  <si>
    <t>GESTIÓN DE SONDEOS Y ENCUESTAS DE OPINIÓN PARA LA PERCEPCIÓN CIUDADANA</t>
  </si>
  <si>
    <t>04AS02</t>
  </si>
  <si>
    <t>ORGANIZACIÓN DE FOROS CIUDADANOS DE OPINION Y PARTICIPACION SOCIAL</t>
  </si>
  <si>
    <t>04AS03</t>
  </si>
  <si>
    <t>04AS04</t>
  </si>
  <si>
    <t>04BS01</t>
  </si>
  <si>
    <t>GENERACIÓN Y RECEPCIÓN DE PROPUESTAS PARA MEJORAR EL MARCO JURIDICO DEL ESTADO</t>
  </si>
  <si>
    <t>04BS02</t>
  </si>
  <si>
    <t>GESTIÓN COMUNITARIA PARA LA RECUPERACIÓN DE ESPACIOS PUBLICOS EN ZONAS VULNERABLES</t>
  </si>
  <si>
    <t>04BS03</t>
  </si>
  <si>
    <t>GESTION PARA LA INSTALACION DE MEDIOS DE ENTRETENIMIENTO PARA NIÑOS Y JOVENES</t>
  </si>
  <si>
    <t>04BS04</t>
  </si>
  <si>
    <t>04BS05</t>
  </si>
  <si>
    <t>PROMOCION DE VALORES ENTRE SOCIEDAD CIVIL A TRAVES DE PEGA DE CALCAS</t>
  </si>
  <si>
    <t>04BS06</t>
  </si>
  <si>
    <t>REALIZACION DECONCURSOS DE CONOCIMIENTOS ENTRE ESTUDIANTES DE SECUNDARIA Y PREPARATORIA</t>
  </si>
  <si>
    <t>04BS07</t>
  </si>
  <si>
    <t>REALIZACION DEL CARNAVAL ANUAL DE JOVENES ESTUDIANTES</t>
  </si>
  <si>
    <t>07AI03</t>
  </si>
  <si>
    <t>APLICACIóN DEL SUBSIDIO FEDERAL Y ESTATAL ORDINARIO</t>
  </si>
  <si>
    <t>08AS01</t>
  </si>
  <si>
    <t>ATENCION A GRUPOS</t>
  </si>
  <si>
    <t>09AS01</t>
  </si>
  <si>
    <t>ACTIVIDADES DE APOYO A LA PRESTACIÓN DE SERVICIOS EDUCATIVOS</t>
  </si>
  <si>
    <t>09AS02</t>
  </si>
  <si>
    <t>SERVICIOS DE EDUCACIóN SUPERIOR CON EFICACIA</t>
  </si>
  <si>
    <t>09AS03</t>
  </si>
  <si>
    <t>SERVICIOS DE EDUCACION SUPERIOR CON EFICIENCIA</t>
  </si>
  <si>
    <t>09AS04</t>
  </si>
  <si>
    <t>SERVICIOS DE EDUCACIÓN SUPERIOR CON EQUIDAD</t>
  </si>
  <si>
    <t>09AS05</t>
  </si>
  <si>
    <t>SERVICIOS DE EDUCACIÓN SUPERIOR CON PERTINENCIA</t>
  </si>
  <si>
    <t>09AS06</t>
  </si>
  <si>
    <t>SERVICIOS DE EDUCACIÓN SUPERIOR CON VINCULACIÓN</t>
  </si>
  <si>
    <t>09BS01</t>
  </si>
  <si>
    <t>ACTIVIDADES DE APOYO PARA EL MANTENIMIENTO DE LOS ESPACIOS EDUCATIVOS</t>
  </si>
  <si>
    <t>09BS02</t>
  </si>
  <si>
    <t>ACTIVIDADES DE APOYO A LA PRESTACIóN DE SERVICIOS EDUCATIVOS</t>
  </si>
  <si>
    <t>11BS02</t>
  </si>
  <si>
    <t>DESEMPEÑO DE FUNCIONES</t>
  </si>
  <si>
    <t>12AI01</t>
  </si>
  <si>
    <t>12AI02</t>
  </si>
  <si>
    <t>12AS01</t>
  </si>
  <si>
    <t>CONSERVACION Y MANTENIMIENTO DEL PATRIMONIO CULTURAL</t>
  </si>
  <si>
    <t>12BS01</t>
  </si>
  <si>
    <t>12BS02</t>
  </si>
  <si>
    <t>EDUCACION Y CAPACITACIONA ARTISTICA</t>
  </si>
  <si>
    <t>12CS01</t>
  </si>
  <si>
    <t>FOMENTO AL LIBRO Y A LA LECTURA</t>
  </si>
  <si>
    <t>12DS01</t>
  </si>
  <si>
    <t>PROMOCIÓN CULTURAL</t>
  </si>
  <si>
    <t>12EI01</t>
  </si>
  <si>
    <t>ACTIVIDADES DE APOYO A LA PRESTACIÓN DE SERVICIOS PARA LA CULTURA</t>
  </si>
  <si>
    <t>12FS02</t>
  </si>
  <si>
    <t>ACTIVIDADES DE DIFUSIÓN CULTURAL</t>
  </si>
  <si>
    <t>13AS01</t>
  </si>
  <si>
    <t>ADMINISTRACIóN DE LOS RECURSOS PARA LAS CAMPAñAS DE PROMOCIóN TURíSTICA NACIONAL E INTERNACIONAL</t>
  </si>
  <si>
    <t>14AI04</t>
  </si>
  <si>
    <t>OLIMPIADA Y PARALIMPIADA NACIONAL</t>
  </si>
  <si>
    <t>14AS01</t>
  </si>
  <si>
    <t>DESARROLLAR LAS ACCIONES DE ACTIVACIÓN FÍSICA Y RECREATIVA DEL PROGRAMA MUÉVETE COLIMA</t>
  </si>
  <si>
    <t>14AS03</t>
  </si>
  <si>
    <t>NORMATIVIDAD DE ASOCIACIONES DEPORTIVAS</t>
  </si>
  <si>
    <t>14AS06</t>
  </si>
  <si>
    <t>PROGRAMA DE ACTIVACIÓN FÍSICA PARA EL DEPORTE ADAPTADO</t>
  </si>
  <si>
    <t>14AS07</t>
  </si>
  <si>
    <t>PROGRAMA DE FORMACIÓN Y DESARROLLO DE DEPORTISTAS DE ALTO RENDIMIENTO</t>
  </si>
  <si>
    <t>14AS08</t>
  </si>
  <si>
    <t>PROGRAMA ESTATAL DE CAPACITACIÓN</t>
  </si>
  <si>
    <t>14BS01</t>
  </si>
  <si>
    <t>ACCIONES EMPRENDIDAS PARA UN DESEMPEÑO DE FUNCIONES EFICIENTE</t>
  </si>
  <si>
    <t>14BS02</t>
  </si>
  <si>
    <t>PLANEACIÓN Y CONDUCCIÓN DEL PROGRAMA ESTATAL DEL DEPORTE</t>
  </si>
  <si>
    <t>16AS01</t>
  </si>
  <si>
    <t>APOYO ADMINSTRATIVO PARA LA OPERATIVIDAD.</t>
  </si>
  <si>
    <t>16AS02</t>
  </si>
  <si>
    <t>16AS03</t>
  </si>
  <si>
    <t>16AS04</t>
  </si>
  <si>
    <t>SENSIBILIZACIóN PARA LA PREVENCIóN DE LA VIOLENCIA DE GéNERO A NIVEL ESTATAL.</t>
  </si>
  <si>
    <t>17AS01</t>
  </si>
  <si>
    <t>ORIENTACIÓN Y ASESORÍA A MUJERES QUE VIVEN VIOLENCIA</t>
  </si>
  <si>
    <t>18AS01</t>
  </si>
  <si>
    <t>ATENCIÓN CON REHABILITACIÓN A PERSONAS CON DISCAPACIDAD TEMPORAL Y PERMANENTE</t>
  </si>
  <si>
    <t>18AS02</t>
  </si>
  <si>
    <t>ATENCIÓN MÉDICA Y PREVENTIVA EN SALUD A LA POBLACIÓN VULNERABLE</t>
  </si>
  <si>
    <t>18AS03</t>
  </si>
  <si>
    <t>18AS04</t>
  </si>
  <si>
    <t>ENTREGA DE APOYOS ECONóMICOS YO EN ESPECIE</t>
  </si>
  <si>
    <t>18BS01</t>
  </si>
  <si>
    <t>APLICACIÓN DE ACCIONES PARA EL FOMENTO AL DESARROLLO DE LA INFANCIA</t>
  </si>
  <si>
    <t>18BS02</t>
  </si>
  <si>
    <t>18BS03</t>
  </si>
  <si>
    <t>IMPLEMENTACIÓN DE ACCIONES PARA BENEFICIAR A NIÑAS NIÑOS Y ADOLESCENTES EN LOS CENTROS DE ASISTENCIA</t>
  </si>
  <si>
    <t>18CS01</t>
  </si>
  <si>
    <t>18DS01</t>
  </si>
  <si>
    <t>18ES01</t>
  </si>
  <si>
    <t>EJECUCIÓN DE ACCIONES OPERATIVAS QUE CONLLEVEN AL CUMPLIMIENTO DE OBJETIVOS Y METAS INSTITUCIONALES</t>
  </si>
  <si>
    <t>18FS05</t>
  </si>
  <si>
    <t>CONTRIBUCIÓN EN LA SEGURIDAD ALIMENTARIA DE LA POBLACIÓN ESCOLAR SUJETA DE ASISTENCIA SOCIAL</t>
  </si>
  <si>
    <t>19AS01</t>
  </si>
  <si>
    <t>GESTIÓN DE INFRAESTRUCTURA ACCESIBLE PARA PERSONAS CON DISCAPACIDAD</t>
  </si>
  <si>
    <t>19AS02</t>
  </si>
  <si>
    <t>21AI03</t>
  </si>
  <si>
    <t>21AI05</t>
  </si>
  <si>
    <t>21AS01</t>
  </si>
  <si>
    <t>CONVOCATORIA A CONCURSOS DE INADEM</t>
  </si>
  <si>
    <t>21AS02</t>
  </si>
  <si>
    <t>FORTALECIMIENTO DE LA CULTURA EMPRENDEDORA</t>
  </si>
  <si>
    <t>21AS04</t>
  </si>
  <si>
    <t>VINCULACIÓN A PROGRAMAS DE ACCIONES DE VIVIENDA</t>
  </si>
  <si>
    <t>21AS05</t>
  </si>
  <si>
    <t>VINCULACIÓN A PROGRAMAS DE FINANCIAMIENTO COMPETITIVO PARA JÓVENES</t>
  </si>
  <si>
    <t>21BI01</t>
  </si>
  <si>
    <t>21CS01</t>
  </si>
  <si>
    <t>ACCIONES PREVENTIVAS EN MATERIA DE SALUD INTEGRAL</t>
  </si>
  <si>
    <t>21CS02</t>
  </si>
  <si>
    <t>FOMENTO A LA PARTICIPACIÓN Y ASOCIACIONISMO JUVENIL</t>
  </si>
  <si>
    <t>21DS01</t>
  </si>
  <si>
    <t>ACTIVIDADES DE APOYO PARA LA PRESTACIÓN DE SERVICIOS A LA JUVENTUD</t>
  </si>
  <si>
    <t>22AS01</t>
  </si>
  <si>
    <t>ENTREGA DE PENSIóN ALIMENTICIA</t>
  </si>
  <si>
    <t>23AS01</t>
  </si>
  <si>
    <t>ATENCIÓN A BUSCADORES DE EMPLEO</t>
  </si>
  <si>
    <t>23BS01</t>
  </si>
  <si>
    <t>IMPLEMENTACIÓN DEL DISTINTIVO COLIMA LIBRE DE TRABAJO INFANTIL</t>
  </si>
  <si>
    <t>23BS02</t>
  </si>
  <si>
    <t>23CS01</t>
  </si>
  <si>
    <t>ADMINISTRACIÓN Y OPERACIÓN DEL SERVICIO NACIONAL DE EMPLEO COLIMA</t>
  </si>
  <si>
    <t>23CS02</t>
  </si>
  <si>
    <t>IMPARTICIÓN DE LA JUSTICIA LABORAL</t>
  </si>
  <si>
    <t>24AI02</t>
  </si>
  <si>
    <t>24AS01</t>
  </si>
  <si>
    <t>ACCIONES DE APOYO PARA EL CUMPLIMIENTO DE LOS PROGRAMAS DE FOMENTO ECONóMICO</t>
  </si>
  <si>
    <t>24AS05</t>
  </si>
  <si>
    <t>24AS10</t>
  </si>
  <si>
    <t>24AS16</t>
  </si>
  <si>
    <t>24AS18</t>
  </si>
  <si>
    <t>24AS19</t>
  </si>
  <si>
    <t>24AS20</t>
  </si>
  <si>
    <t>24AS21</t>
  </si>
  <si>
    <t>24BI01</t>
  </si>
  <si>
    <t>CARTERA DE PROYECTOS ESTRATéGICOS DE ACUERDO AL PRESUPUESTO DE EGRESOS ESTATAL.</t>
  </si>
  <si>
    <t>24CI01</t>
  </si>
  <si>
    <t>24CI02</t>
  </si>
  <si>
    <t>24CI03</t>
  </si>
  <si>
    <t>APORTACIóN DEL GOBIERNO DEL ESTADO PARA CONVENIO CON EL INADEM PARA EL EQUIPAMIENTO DEL ALA EMPRESAR</t>
  </si>
  <si>
    <t>24CI06</t>
  </si>
  <si>
    <t>24CK05</t>
  </si>
  <si>
    <t>CONSTRUCCIóN DE LA INFRAESTRUCTURA BáSICA (CASETA DE VIGILANCIA Y MURO PERIMETRAL RED DE COMUNICACIO</t>
  </si>
  <si>
    <t>24CS07</t>
  </si>
  <si>
    <t>25AI03</t>
  </si>
  <si>
    <t>GESTIÓN DE APOYOS PARA LA ORGANIZACIÓN FOMENTO E IMPULSO A ACTIVIDADES PROYECTOS AGRÍCOLAS GANADEROS</t>
  </si>
  <si>
    <t>25AI04</t>
  </si>
  <si>
    <t>25AI05</t>
  </si>
  <si>
    <t>25AI06</t>
  </si>
  <si>
    <t>GESTIÓN DE RECURSOS PARA EL ESTABLECIMIENTO DE PLANTACIONES DE PALMA DE COCO EN EL ESTADO DE COLIMA</t>
  </si>
  <si>
    <t>25AI07</t>
  </si>
  <si>
    <t>25AI08</t>
  </si>
  <si>
    <t>25AI09</t>
  </si>
  <si>
    <t>25AI10</t>
  </si>
  <si>
    <t>GESTIÓN DE RECURSOS PARA LA IMPLEMENTACIÓN DE UN PROGRAMA DE PRODUCCIÓN Y COMERCIALIZACIÓN ENFOCADO</t>
  </si>
  <si>
    <t>25AI11</t>
  </si>
  <si>
    <t>25AI12</t>
  </si>
  <si>
    <t>25AI13</t>
  </si>
  <si>
    <t>25AK02</t>
  </si>
  <si>
    <t>GESTIÓN DE APOYOS PARA LA IMPLEMENTACIÓN DE PROGRAMAS QUE PERMITAN LA CONSTRUCCIÓN O REHABILITACIÓN</t>
  </si>
  <si>
    <t>25AS01</t>
  </si>
  <si>
    <t>25BI02</t>
  </si>
  <si>
    <t>25BI03</t>
  </si>
  <si>
    <t>25CI01</t>
  </si>
  <si>
    <t>25CI02</t>
  </si>
  <si>
    <t>GESTIÓN DE RECURSOS PARA LA MODERNIZACIÓN Y TECNIFICACIÓN DE UNIDADES DE RIEGO</t>
  </si>
  <si>
    <t>25CI03</t>
  </si>
  <si>
    <t>GESTIÓN DE RECURSOS PARA LA TECNIFICACIÓN MODERNIZACIÓN INFRAESTRUCTURA Y EQUIPAMIENTO DE DISTRITOS</t>
  </si>
  <si>
    <t>25DI01</t>
  </si>
  <si>
    <t>25DI03</t>
  </si>
  <si>
    <t>25DI04</t>
  </si>
  <si>
    <t>OTORGAMIENTO DE APOYOS DE ASIGNACIÓN DIRECTA A PEQUEÑOS PRODUCTORES RURALES PARA IMPULSAR EL DESARRO</t>
  </si>
  <si>
    <t>25EI01</t>
  </si>
  <si>
    <t>GESTIÓN DE RECURSOS PARA LA IMPLEMENTACIÓN DEL PROGRAMA ACUACULTURA RURAL A TRAVÉS DEL OTORGAMIENTO</t>
  </si>
  <si>
    <t>25EI02</t>
  </si>
  <si>
    <t>GESTIÓN DE RECURSOS PARA LA IMPLEMENTACIÓN DEL PROGRAMA DE FOMENTO A LA ACTIVIDAD PESQUERA Y ACUÍCOL</t>
  </si>
  <si>
    <t>25EI03</t>
  </si>
  <si>
    <t>25EI04</t>
  </si>
  <si>
    <t>25FI02</t>
  </si>
  <si>
    <t>UTILIZACIÓN DE RECURSOS PARA GARANTIZAR EL PAGO DE SERVICIOS PERSONALES ADSCRITO A LA SEDER MEDIANTE</t>
  </si>
  <si>
    <t>25FI03</t>
  </si>
  <si>
    <t>25FI05</t>
  </si>
  <si>
    <t>25IK00</t>
  </si>
  <si>
    <t>26AS01</t>
  </si>
  <si>
    <t>GESTIÓN O SEGUIMIENTO A PROYECTOS DE INFRAESTRUCTURA DEL SECTOR TURÍSTICO</t>
  </si>
  <si>
    <t>26CS01</t>
  </si>
  <si>
    <t>ATENCIÓN PRESTADORES DE SERVICIOS TURÍSTICOS</t>
  </si>
  <si>
    <t>26ES01</t>
  </si>
  <si>
    <t>DESEMPEÑO DE FUNCIONES OPERADO DE MANERA EFICIENTE</t>
  </si>
  <si>
    <t>28AS03</t>
  </si>
  <si>
    <t>RESOLUCIÓN DE RECURSOS Y JUICIOS EN MATERIA DE DERECHO ELECTORAL</t>
  </si>
  <si>
    <t>29AS01</t>
  </si>
  <si>
    <t>ACCIONES DE APOYO PARA LA OPERACION DEL CONSEJO GENERAL DEL INSTITUTO ELECTORAL DEL ESTADO DE COLIMA</t>
  </si>
  <si>
    <t>29AS02</t>
  </si>
  <si>
    <t>FORTALECIMIENTO DE PARTIDOS POLITICOS Y ATENCION A ORGANIZACIONES DE CIUDADANOS</t>
  </si>
  <si>
    <t>29AS03</t>
  </si>
  <si>
    <t>ORGANIZACION Y DESARROLLO DE PROCESOS ELECTORALES</t>
  </si>
  <si>
    <t>29AS04</t>
  </si>
  <si>
    <t>PROMOCION E IMPLEMENTACIÓN DE MECANISMOS DE PARTICIPACION CIUDADANA</t>
  </si>
  <si>
    <t>29AS05</t>
  </si>
  <si>
    <t>29AS06</t>
  </si>
  <si>
    <t>TRANSPARENCIA Y RENDICION DE CUENTAS EN MATERIA ELECTORAL</t>
  </si>
  <si>
    <t>30AS01</t>
  </si>
  <si>
    <t>31AS01</t>
  </si>
  <si>
    <t>ATENCIÓN A LA POBLACIÓN QUE SOLICITA LA INTERVENCIÓN DE LA JUSTICIA ADMINISTRATIVA</t>
  </si>
  <si>
    <t>32AI01</t>
  </si>
  <si>
    <t>32AI02</t>
  </si>
  <si>
    <t>32AI07</t>
  </si>
  <si>
    <t>32AI08</t>
  </si>
  <si>
    <t>32AI10</t>
  </si>
  <si>
    <t>32AI13</t>
  </si>
  <si>
    <t>32AI15</t>
  </si>
  <si>
    <t>32AI16</t>
  </si>
  <si>
    <t>32AI18</t>
  </si>
  <si>
    <t>32AI19</t>
  </si>
  <si>
    <t>32AI20</t>
  </si>
  <si>
    <t>32AI21</t>
  </si>
  <si>
    <t>32AI23</t>
  </si>
  <si>
    <t>32CS01</t>
  </si>
  <si>
    <t>32CS02</t>
  </si>
  <si>
    <t>32CS03</t>
  </si>
  <si>
    <t>33AS01</t>
  </si>
  <si>
    <t>REINSERCIÓN INTEGRAL DE LOS INTERNOS DEL SISTEMA PENITENCIARIO</t>
  </si>
  <si>
    <t>33BS01</t>
  </si>
  <si>
    <t>PRESERVACIÓN DE LA SEGURIDAD PÚBLICA</t>
  </si>
  <si>
    <t>33BS02</t>
  </si>
  <si>
    <t>33CS01</t>
  </si>
  <si>
    <t>CAPACITACIÓN A LOS ELEMENTOS DE SEGURIDAD PÚBLICA</t>
  </si>
  <si>
    <t>33DS01</t>
  </si>
  <si>
    <t>SUPERVISAR A LAS PRESTADORAS DE SERVICIOS DE SEGURIDAD PRIVADA</t>
  </si>
  <si>
    <t>33ES01</t>
  </si>
  <si>
    <t>33FS01</t>
  </si>
  <si>
    <t>34AS01</t>
  </si>
  <si>
    <t>FORTALECIMIENTO DEL SISTEMA PENAL ACUSATORIO</t>
  </si>
  <si>
    <t>34BS01</t>
  </si>
  <si>
    <t>34CS01</t>
  </si>
  <si>
    <t>FORTALECIMIENTO DE LAS ACCIONES DE SERVICIOS PERICIALES</t>
  </si>
  <si>
    <t>34DS01</t>
  </si>
  <si>
    <t>34FS01</t>
  </si>
  <si>
    <t>34GS03</t>
  </si>
  <si>
    <t>35AS02</t>
  </si>
  <si>
    <t>ATENCIÓN A LOS USUARIOS QUE SOLICITAN LA INTERVENCIÓN DE LA COMISIÓN DE DERECHOS HUMANOS</t>
  </si>
  <si>
    <t>35AS04</t>
  </si>
  <si>
    <t>FORTALECIMIENTO ADMINISTRACIóN Y OPERACIóN DE LA COMISIóN DE DERECHOS HUMANOS DEL ESTADO DE COLIMA</t>
  </si>
  <si>
    <t>35AS05</t>
  </si>
  <si>
    <t>FORTALECIMIENTO PROMOCIÓN DIFUSIÓN DE LOS DERECHOS HUMANOS EN TODOS LOS SECTORES DE LA POBLACIóN COL</t>
  </si>
  <si>
    <t>37AS07</t>
  </si>
  <si>
    <t>PRESTACIÓN DE SERVICIOS REGISTRARES CATASTRALES Y TERRITORIALES</t>
  </si>
  <si>
    <t>37AS08</t>
  </si>
  <si>
    <t>PROGRAMA INTEGRAL DE MODERNIZACIÓN DE REGISTRO PÚBLICOS Y CATASTROS CON LA SECRETARIA DE DESARROLLO</t>
  </si>
  <si>
    <t>38AS01</t>
  </si>
  <si>
    <t>38BK03</t>
  </si>
  <si>
    <t>INFRAESTRUCTURA DE AGUA POTABLE Y ALCANTARILLADO EN EL ESTADO</t>
  </si>
  <si>
    <t>38BS01</t>
  </si>
  <si>
    <t>DIFUSIÓN Y CONCIENTIZACIÓN DEL CUIDADO DEL AGUA</t>
  </si>
  <si>
    <t>38BS02</t>
  </si>
  <si>
    <t>FUENTES DE ABASTECIMIENTO Y CALIDAD DEL AGUA</t>
  </si>
  <si>
    <t>38BS04</t>
  </si>
  <si>
    <t>MEDICIÓN Y CONTROL</t>
  </si>
  <si>
    <t>38CK01</t>
  </si>
  <si>
    <t>INFRAESTRUCTURA DE SANEAMIENTO EN EL ESTADO</t>
  </si>
  <si>
    <t>40AI02</t>
  </si>
  <si>
    <t>ADMINISTRACIÓN DE RECURSOS PARA LA COORDINACIÓN DE LA POLÍTICA AMBIENTAL</t>
  </si>
  <si>
    <t>40AI04</t>
  </si>
  <si>
    <t>GESTIÓN DE PROYECTOS ESTRATÉGICOS</t>
  </si>
  <si>
    <t>40AK07</t>
  </si>
  <si>
    <t>PLANEACIÓN Y VINCULACIÓN AMBIENTAL</t>
  </si>
  <si>
    <t>40AS03</t>
  </si>
  <si>
    <t>ATENCIÓN Y RESOLUCIÓN DE TRAMITES AMBIENTALES</t>
  </si>
  <si>
    <t>40AS05</t>
  </si>
  <si>
    <t>PROTECCIÓN AMBIENTAL</t>
  </si>
  <si>
    <t>40AS06</t>
  </si>
  <si>
    <t>NORMATIVIDAD AMBIENTAL</t>
  </si>
  <si>
    <t>41AS01</t>
  </si>
  <si>
    <t>41AS02</t>
  </si>
  <si>
    <t>41BS01</t>
  </si>
  <si>
    <t>ADMINISTRACION DE LA HACIENDA PUBLICA Y RENDICION DE CUENTAS</t>
  </si>
  <si>
    <t>41CS01</t>
  </si>
  <si>
    <t>41DS01</t>
  </si>
  <si>
    <t>42AS01</t>
  </si>
  <si>
    <t>ADMINISTRACIóN DE LOS PROCESOS DE CONTROL DEL CAPITAL HUMANO AL SERVICIO DEL PODER EJECUTIVO</t>
  </si>
  <si>
    <t>42BS01</t>
  </si>
  <si>
    <t>CAPACITACIóN AL CAPITAL HUMANO</t>
  </si>
  <si>
    <t>42CS01</t>
  </si>
  <si>
    <t>DESARROLLO ORGANIZACIONAL</t>
  </si>
  <si>
    <t>42CS02</t>
  </si>
  <si>
    <t>EVALUACIÓN INTEGRAL DE TRÁMITES Y SERVICIOS DEL GOBIERNO DEL ESTADO</t>
  </si>
  <si>
    <t>42CS03</t>
  </si>
  <si>
    <t>IMPLEMENTACIÓN Y MANTENIMIENTO DE LA NORMA ISO 18091:2014</t>
  </si>
  <si>
    <t>42DI01</t>
  </si>
  <si>
    <t>OTRAS ADAQUISICIONES DISTINTAN A LAS LICITACIONES PÚBLICAS</t>
  </si>
  <si>
    <t>42DI02</t>
  </si>
  <si>
    <t>PROCESO DE LICITACIONES PÚBLICAS</t>
  </si>
  <si>
    <t>42ES01</t>
  </si>
  <si>
    <t>ADMINISTRACIóN DE BIENES PATRIMONIALES</t>
  </si>
  <si>
    <t>42ES02</t>
  </si>
  <si>
    <t>REGISTRO Y VALUACIóN DEL PATRIMONIO</t>
  </si>
  <si>
    <t>42FI01</t>
  </si>
  <si>
    <t>ADMINISTRACIóN DE COMBUSTIBLES Y LUBRICANTES</t>
  </si>
  <si>
    <t>42FI02</t>
  </si>
  <si>
    <t>ADMINISTRACIóN DE ENERGíA ELéCTRICA</t>
  </si>
  <si>
    <t>42FI03</t>
  </si>
  <si>
    <t>MANTENIMIENTO PREVENTIVO Y CORRECTIVO</t>
  </si>
  <si>
    <t>42FI04</t>
  </si>
  <si>
    <t>42FI05</t>
  </si>
  <si>
    <t>SERVICIO DE TELEFONíA (FIJA Y MóVIL)</t>
  </si>
  <si>
    <t>42GS01</t>
  </si>
  <si>
    <t>AUTOMATIZACIóN DE TRáMITES ADMINISTRATIVOS INTERNOS</t>
  </si>
  <si>
    <t>42HS01</t>
  </si>
  <si>
    <t>ACTIVIDADES DE REPRESENTACIóN DEL EJECUTIVO EN LA CIUDAD DE MéXICO</t>
  </si>
  <si>
    <t>42HS02</t>
  </si>
  <si>
    <t>ASESORíA JURíDICA PARA LA ATENCIóN DE ASUNTOS EN MATERIA DE ADMINISTRACIóN Y GESTIóN PúBLICA</t>
  </si>
  <si>
    <t>42HS03</t>
  </si>
  <si>
    <t>CORDINACIóN Y SUPERVISIóN DE ACTIVIDADES DE APOYO Y CONTROL ADMINISTRATIVO</t>
  </si>
  <si>
    <t>42HS04</t>
  </si>
  <si>
    <t>PLANEACIóN Y CONDUCCIóN DE LAS FUNCIONES SUSTANTIVAS EN MATERIA DE ADMINISTRACIóN Y GESTIóN PúBLICA</t>
  </si>
  <si>
    <t>42HS05</t>
  </si>
  <si>
    <t>REALIZACIóN DE EVENTOS ESPECIALES</t>
  </si>
  <si>
    <t>45AS01</t>
  </si>
  <si>
    <t>EJECUCIóN DE ACCIONES DE LA AGENDA DIGITAL</t>
  </si>
  <si>
    <t>45AS02</t>
  </si>
  <si>
    <t>PROGRAMA DE DESARROLLO INSTITUCIONAL Y ADMINISTRATIVO</t>
  </si>
  <si>
    <t>45BS01</t>
  </si>
  <si>
    <t>ACCESO GRATUITO A INTERNET EN PLAZAS PúBLICAS</t>
  </si>
  <si>
    <t>45BS02</t>
  </si>
  <si>
    <t>FORTALECER INFRAESTRUCTURA DE TELECOMUNICACIONES DE INTERCONEXIóN CON LAS DEPENDENCIAS Y TECNOLOGICA</t>
  </si>
  <si>
    <t>45CS01</t>
  </si>
  <si>
    <t>ATENCIóN DE SERVICIOS Y TRáMITES ELECTRóNICOS</t>
  </si>
  <si>
    <t>45CS02</t>
  </si>
  <si>
    <t>DESARROLLO E IMPLEMENTACIóN DE SISTEMAS APLICACIONES Y SERVICIOS DIGITALES</t>
  </si>
  <si>
    <t>46AS01</t>
  </si>
  <si>
    <t>ACTIVIDADES DE APOYO EN LA PRESTACIÓN DE SERVICIOS EN MATERIA DE TRANSPARENCIA Y PROTECCIÓN DE DATOS</t>
  </si>
  <si>
    <t>48AS01</t>
  </si>
  <si>
    <t>APOYO A LAS ACTIVIDADES DE MANTENIMIENTO Y CONSERVACIÓN DE PALACIO DE GOBIERNO</t>
  </si>
  <si>
    <t>48AS02</t>
  </si>
  <si>
    <t>APOYO ADMINISTRATIVO PARA EL DESARROLLO DE FUNCIONES DE LA SECRETARÍA PRIVADA</t>
  </si>
  <si>
    <t>48AS03</t>
  </si>
  <si>
    <t>48AS04</t>
  </si>
  <si>
    <t>ACTIVIDADES DE APOYO A LA PRESTACIÓN DE SERVICIOS DE TRANSPORTE AÉREO</t>
  </si>
  <si>
    <t>48AS05</t>
  </si>
  <si>
    <t>ACTIVIDADES DE APOYO A LA PRESTACIÓN DE SERVICIOS</t>
  </si>
  <si>
    <t>48AS06</t>
  </si>
  <si>
    <t>ADQUISICIONES INTEGRALES DE ASISTENCIA</t>
  </si>
  <si>
    <t>48AS07</t>
  </si>
  <si>
    <t>ASESORÍA INTEGRAL PARA LA TOMA DE DECISIONES Y EL DESARROLLO DE PROYECTOS ESPECIALES</t>
  </si>
  <si>
    <t>48AS08</t>
  </si>
  <si>
    <t>ELABORACIÓN DE MISIVAS Y CORRESPONDENCIA</t>
  </si>
  <si>
    <t>48AS09</t>
  </si>
  <si>
    <t>MONITOREO DEL CUMPLIMIENTO DE LOS COMPROMISOS DEL C. GOBERNADOR</t>
  </si>
  <si>
    <t>48AS10</t>
  </si>
  <si>
    <t>ORGANIZACIÓN E IMPLEMENTACIÓN DE LA AGENDA OFICIAL</t>
  </si>
  <si>
    <t>48AS11</t>
  </si>
  <si>
    <t>ORGANIZACIÓN Y APOYO TÉCNICO-LOGÍSTICO DE LAS ACTIVIDADES DE LA AGENDA OFICIAL</t>
  </si>
  <si>
    <t>48AS12</t>
  </si>
  <si>
    <t>RELACIONES PÚBLICAS DEL EJECUTIVO ESTATAL</t>
  </si>
  <si>
    <t>48BS01</t>
  </si>
  <si>
    <t>48BS02</t>
  </si>
  <si>
    <t>APOYO A LAS ACTIVIDADES DE CASA OFICIAL DE GOBIERNO</t>
  </si>
  <si>
    <t>48BS03</t>
  </si>
  <si>
    <t>DESPLIEGUE DEL PROTOCOLO DE SEGURIDAD DEL C. GOBERNADOR DEL ESTADO</t>
  </si>
  <si>
    <t>48CS01</t>
  </si>
  <si>
    <t>ANÁLISIS DE PERCEPCIÓN DEL DESEMPEÑO DEL GOBIERNO DEL ESTADO (GABINETE)</t>
  </si>
  <si>
    <t>48CS02</t>
  </si>
  <si>
    <t>DESARROLLO DE LA AGENDA DE RIESGOS PARA EL C. GOBERNADOR Y LOS TITULARES DE DEPENDENCIAS</t>
  </si>
  <si>
    <t>48DS01</t>
  </si>
  <si>
    <t>48DS02</t>
  </si>
  <si>
    <t>ATENCIÓN Y SEGUIMIENTO A LAS SOLICITUDES Y DEMANDAS DE LA CIUDADANÍA</t>
  </si>
  <si>
    <t>48DS03</t>
  </si>
  <si>
    <t>ENTREGA DE APOYOS ASISTENCIALES</t>
  </si>
  <si>
    <t>48ES01</t>
  </si>
  <si>
    <t>48ES02</t>
  </si>
  <si>
    <t>PLANEACIÓN SEGUIMIENTO Y EVALUACIÓN DE LA POLÍTICA DE COMUNICACIÓN SOCIAL</t>
  </si>
  <si>
    <t>49AS01</t>
  </si>
  <si>
    <t>AUDITAR A ENTIDADES DEL óRDEN DE GOBIERNO MUNICIPAL PODER EJECUTIVO LEGISLATIVO Y JUDICIAL Y AUTóNOM</t>
  </si>
  <si>
    <t>49BS01</t>
  </si>
  <si>
    <t>MEDIR EL GRADO DE CUMPLIMIENTO DE LAS METAS Y OBJETIVOS DE LOS PROGRAMAS PRESUPUESTALES GESTIONADOS</t>
  </si>
  <si>
    <t>50AS01</t>
  </si>
  <si>
    <t>ACTIVIDADES DE APOYO ADMINISTRATIVO</t>
  </si>
  <si>
    <t>50AS02</t>
  </si>
  <si>
    <t>COMISIONES PARLAMENTARIAS</t>
  </si>
  <si>
    <t>51AI02</t>
  </si>
  <si>
    <t>51AS01</t>
  </si>
  <si>
    <t>51BI02</t>
  </si>
  <si>
    <t>51BS01</t>
  </si>
  <si>
    <t>51CS01</t>
  </si>
  <si>
    <t>54AS01</t>
  </si>
  <si>
    <t>OPERACIóN DEL SISTEMA ESTATAL DE PLANEACIóN</t>
  </si>
  <si>
    <t>54AS03</t>
  </si>
  <si>
    <t>MONITOREO Y SEGUIMIENTO DE PROGRAMAS</t>
  </si>
  <si>
    <t>54AS04</t>
  </si>
  <si>
    <t>PROGRAMACIóN Y SEGUIMIENTO DE PROYECTOS DEL PRESUPUESTO DE EGRESOS DE LA FEDERACIóN (PEF)</t>
  </si>
  <si>
    <t>54AS05</t>
  </si>
  <si>
    <t>SEGUIMIENTO Y CONTROL DE LA OBRA ESTATAL Y CONVENIDA</t>
  </si>
  <si>
    <t>54AS06</t>
  </si>
  <si>
    <t>ACTUALIZACIóN DE MATRICES DE INDICADORES (MIR) CON APLICACIóN DEL MARCO LóGICO</t>
  </si>
  <si>
    <t>54AS07</t>
  </si>
  <si>
    <t>FORMULACIóN DE LOS INFORMES DE GOBIERNO</t>
  </si>
  <si>
    <t>54AS08</t>
  </si>
  <si>
    <t>SISTEMA ESTATAL DE INFORMACIóN PARA LA PLANEACIóN</t>
  </si>
  <si>
    <t>56AS01</t>
  </si>
  <si>
    <t>APOYO ADMINISTRATIVO A LAS FUNCIONES DESARROLLADAS POR LA CONTRALORIA GENERAL</t>
  </si>
  <si>
    <t>56AS04</t>
  </si>
  <si>
    <t>FISCALIZACIÓN DE LA OBRA PÚBLICA QUE SE REALIZA EN EL ESTADO</t>
  </si>
  <si>
    <t>56AS05</t>
  </si>
  <si>
    <t>INFORMACIÓN PUBLICA ACCESIBLE A LA CIUDADANÍA A TRAVÉS DE LA VENTANILLA DE TRANSPARENCIA</t>
  </si>
  <si>
    <t>56AS06</t>
  </si>
  <si>
    <t>INTEGRACIÓN DE LA CIUDADANÍA A LOS COMITÉS DE CONTRALORÍA SOCIAL</t>
  </si>
  <si>
    <t>56AS07</t>
  </si>
  <si>
    <t>REALIZACIÓN DE AUDITORÍAS FINANCIERAS</t>
  </si>
  <si>
    <t>58AS01</t>
  </si>
  <si>
    <t>58AS02</t>
  </si>
  <si>
    <t>58AS03</t>
  </si>
  <si>
    <t>58AS04</t>
  </si>
  <si>
    <t>58AS05</t>
  </si>
  <si>
    <t>58BS01</t>
  </si>
  <si>
    <t>58BS02</t>
  </si>
  <si>
    <t>58BS03</t>
  </si>
  <si>
    <t>58BS04</t>
  </si>
  <si>
    <t>58BS05</t>
  </si>
  <si>
    <t>58CS01</t>
  </si>
  <si>
    <t>58CS02</t>
  </si>
  <si>
    <t>58CS03</t>
  </si>
  <si>
    <t>58CS04</t>
  </si>
  <si>
    <t>58CS05</t>
  </si>
  <si>
    <t>61AS01</t>
  </si>
  <si>
    <t>61AS02</t>
  </si>
  <si>
    <t>61AS03</t>
  </si>
  <si>
    <t>61AS04</t>
  </si>
  <si>
    <t>61AS05</t>
  </si>
  <si>
    <t>61AS06</t>
  </si>
  <si>
    <t>61AS07</t>
  </si>
  <si>
    <t>61AS08</t>
  </si>
  <si>
    <t>61AS09</t>
  </si>
  <si>
    <t>61AS10</t>
  </si>
  <si>
    <t>61AS11</t>
  </si>
  <si>
    <t>61AS12</t>
  </si>
  <si>
    <t>61AS13</t>
  </si>
  <si>
    <t>61AS14</t>
  </si>
  <si>
    <t>61AS15</t>
  </si>
  <si>
    <t>61AS16</t>
  </si>
  <si>
    <t>61AS17</t>
  </si>
  <si>
    <t>61AS18</t>
  </si>
  <si>
    <t>61AS19</t>
  </si>
  <si>
    <t>61AS20</t>
  </si>
  <si>
    <t>61AS21</t>
  </si>
  <si>
    <t>61AS22</t>
  </si>
  <si>
    <t>61AS23</t>
  </si>
  <si>
    <t>61AS24</t>
  </si>
  <si>
    <t>61AS25</t>
  </si>
  <si>
    <t>61AS26</t>
  </si>
  <si>
    <t>61AS27</t>
  </si>
  <si>
    <t>61AS28</t>
  </si>
  <si>
    <t>61AS29</t>
  </si>
  <si>
    <t>61AS30</t>
  </si>
  <si>
    <t>61AS31</t>
  </si>
  <si>
    <t>61AS32</t>
  </si>
  <si>
    <t>61AS33</t>
  </si>
  <si>
    <t>61AS34</t>
  </si>
  <si>
    <t>61AS35</t>
  </si>
  <si>
    <t>61AS36</t>
  </si>
  <si>
    <t>61AS37</t>
  </si>
  <si>
    <t>61AS38</t>
  </si>
  <si>
    <t>61AS39</t>
  </si>
  <si>
    <t>61AS40</t>
  </si>
  <si>
    <t>61AS41</t>
  </si>
  <si>
    <t>61AS42</t>
  </si>
  <si>
    <t>61AS43</t>
  </si>
  <si>
    <t>61AS44</t>
  </si>
  <si>
    <t>61AS45</t>
  </si>
  <si>
    <t>61AS46</t>
  </si>
  <si>
    <t>61AS47</t>
  </si>
  <si>
    <t>61AS48</t>
  </si>
  <si>
    <t>61AS49</t>
  </si>
  <si>
    <t>61AS50</t>
  </si>
  <si>
    <t>61AS51</t>
  </si>
  <si>
    <t>61AS52</t>
  </si>
  <si>
    <t>61AS53</t>
  </si>
  <si>
    <t>61AS54</t>
  </si>
  <si>
    <t>61AS55</t>
  </si>
  <si>
    <t>61BS01</t>
  </si>
  <si>
    <t>61BS02</t>
  </si>
  <si>
    <t>61CS01</t>
  </si>
  <si>
    <t>61CS02</t>
  </si>
  <si>
    <t>61DS01</t>
  </si>
  <si>
    <t>61DS02</t>
  </si>
  <si>
    <t>61ES01</t>
  </si>
  <si>
    <t>63AS01</t>
  </si>
  <si>
    <t>63AS02</t>
  </si>
  <si>
    <t>64AS01</t>
  </si>
  <si>
    <t>64AS02</t>
  </si>
  <si>
    <t>OPERACIóN DEL PROGRAMA PROFESIONALIZACIóN DOCENTE.</t>
  </si>
  <si>
    <t>64AS03</t>
  </si>
  <si>
    <t>OPERACIÓN DEL PROYECTO PARA EL FORTALECIMIENTO DE LA CALIDAD EN LA EDUCACIóN BáSICA.</t>
  </si>
  <si>
    <t>64BS01</t>
  </si>
  <si>
    <t>64BS02</t>
  </si>
  <si>
    <t>64BS03</t>
  </si>
  <si>
    <t>64BS04</t>
  </si>
  <si>
    <t>64BS07</t>
  </si>
  <si>
    <t>64BS08</t>
  </si>
  <si>
    <t>64BS09</t>
  </si>
  <si>
    <t>OPERACIÓN DEL PROGRAMA NACIONAL DE BECAS</t>
  </si>
  <si>
    <t>64BS10</t>
  </si>
  <si>
    <t>64BS11</t>
  </si>
  <si>
    <t>OPERACIÓN DEL PROGRAMA PINTANDO MEJORAMOS NUESTRA ESCUELA.</t>
  </si>
  <si>
    <t>64BS12</t>
  </si>
  <si>
    <t>64BS13</t>
  </si>
  <si>
    <t>64BS14</t>
  </si>
  <si>
    <t>64BS15</t>
  </si>
  <si>
    <t>64BS16</t>
  </si>
  <si>
    <t>64BS17</t>
  </si>
  <si>
    <t>OPERACIÓN DEL SERVICIO DE SECUNDARIA TéCNICA FEDERALIZADA A LA POBLACIóN DE 12 A 15 AñOS</t>
  </si>
  <si>
    <t>64BS18</t>
  </si>
  <si>
    <t>64BS19</t>
  </si>
  <si>
    <t>64BS20</t>
  </si>
  <si>
    <t>64CI03</t>
  </si>
  <si>
    <t>64CS01</t>
  </si>
  <si>
    <t>64CS02</t>
  </si>
  <si>
    <t>64CS04</t>
  </si>
  <si>
    <t>64CS05</t>
  </si>
  <si>
    <t>65AS01</t>
  </si>
  <si>
    <t>65BS01</t>
  </si>
  <si>
    <t>ABSORCIóN EN LOS PROGRAMAS DE EDUCACIóN MEDIA SUPERIOR EN EL INSTITUTO SUPERIOR DE EDUCACIóN NORMAL</t>
  </si>
  <si>
    <t>65BS02</t>
  </si>
  <si>
    <t>66AS01</t>
  </si>
  <si>
    <t>66BI02</t>
  </si>
  <si>
    <t>66BS02</t>
  </si>
  <si>
    <t>71BS03</t>
  </si>
  <si>
    <t>ENTREGA DE APOYOS DE KITS PARA EL CUIDADO DEL RECIEN NACIDO</t>
  </si>
  <si>
    <t>73AS01</t>
  </si>
  <si>
    <t>ENTREGA DE BECAS A ESTUDIANTES DE EDUCACION BASICA</t>
  </si>
  <si>
    <t>73AS02</t>
  </si>
  <si>
    <t>ENTREGA DE BECAS A ESTUDIANTES DE NIVEL MEDIO SUPERIOR</t>
  </si>
  <si>
    <t>73AS03</t>
  </si>
  <si>
    <t>ENTREGA DE BECAS A ESTUDIANTES DE NIVEL SUPERIOR</t>
  </si>
  <si>
    <t>74AS01</t>
  </si>
  <si>
    <t>PLANEACIóN EJECUCIóN Y SUPERVISIóN DE PROGRAMAS</t>
  </si>
  <si>
    <t>74AS03</t>
  </si>
  <si>
    <t>TALLERES PARA LA GENERACION DE AUTOEMPLEO</t>
  </si>
  <si>
    <t>75AK02</t>
  </si>
  <si>
    <t>PROGRAMA DE INFRAESTRUCTURA Y EQUIPAMIENTO CICLISTA</t>
  </si>
  <si>
    <t>75AS03</t>
  </si>
  <si>
    <t>PROGRAMA DE PROMOCIÓN DE LA CULTURA DE LA MOVILIDAD Y APERTURA DE CALLES.</t>
  </si>
  <si>
    <t>75CS03</t>
  </si>
  <si>
    <t>PLANEACIÓN Y CONDUCCIÓN DE LA POLÍTICA DE MOVILIDAD (DESEMPEÑO DE FUNCIONES)</t>
  </si>
  <si>
    <t>75CS05</t>
  </si>
  <si>
    <t>PROGRAMA DE ACTUALIZACIÓN DE LOS REGISTROS DE CONCESIONES</t>
  </si>
  <si>
    <t>77AS01</t>
  </si>
  <si>
    <t>ACTIVIDADES Y ACTOS LEGALES REGISTRADOS EN LA DEFENSA DEL TERRITORIO</t>
  </si>
  <si>
    <t>77AS02</t>
  </si>
  <si>
    <t>77AS03</t>
  </si>
  <si>
    <t>77BI01</t>
  </si>
  <si>
    <t>77BI04</t>
  </si>
  <si>
    <t>OPERACIÓN DE LA COMISIóN IMPLEMENTADORA DE LA REFORMA DEL SISTEMA DE JUSTICIA PENAL EN COLIMA. ETAPA</t>
  </si>
  <si>
    <t>77BK04</t>
  </si>
  <si>
    <t>77BS02</t>
  </si>
  <si>
    <t>CONSOLIDAR LA NORMATIVIDAD REQUERIDA (LEYES REGLAMENTOS ETC) PARA CONSOLIDAR LA OPERACIÓN DEL NUEVO</t>
  </si>
  <si>
    <t>77BS03</t>
  </si>
  <si>
    <t>77BS05</t>
  </si>
  <si>
    <t>77CS01</t>
  </si>
  <si>
    <t>IMPLEMENTACIóN DEL SISTEMA ESTATAL DE CAPACITACIóN MUNICIPAL</t>
  </si>
  <si>
    <t>77CS03</t>
  </si>
  <si>
    <t>PROMOCION AL DESARROLLO MUNICIPAL</t>
  </si>
  <si>
    <t>77CS04</t>
  </si>
  <si>
    <t>PROMOCIÓN DE LA AGENDA PARA EL DESARROLLO MUNICIPAL.</t>
  </si>
  <si>
    <t>77DS01</t>
  </si>
  <si>
    <t>ACTIVIDADES DE APOYO AL REGISTRO CIVIL</t>
  </si>
  <si>
    <t>77DS02</t>
  </si>
  <si>
    <t>ASISTENCIA A MIGRANTES COLIMENSES</t>
  </si>
  <si>
    <t>77DS03</t>
  </si>
  <si>
    <t>ELABORACIóN DE LEGALIZACIONES Y APOSTILLE DE DOCUMENTOS</t>
  </si>
  <si>
    <t>77DS04</t>
  </si>
  <si>
    <t>EMISIóN DE CONSTANCIAS PREMATRIMONIALES</t>
  </si>
  <si>
    <t>77DS05</t>
  </si>
  <si>
    <t>EXPEDICIóN DE REGISTRO DE PODERES</t>
  </si>
  <si>
    <t>77DS06</t>
  </si>
  <si>
    <t>PUBLICACIÓN EN EL PERIÓDICO OFICIAL EL ESTADO DE COLIMA</t>
  </si>
  <si>
    <t>77DS07</t>
  </si>
  <si>
    <t>REGISTRO DE TESTAMENTOS</t>
  </si>
  <si>
    <t>77ES04</t>
  </si>
  <si>
    <t>79AS02</t>
  </si>
  <si>
    <t>CONTRIBUIR A FOMENTAR LA CULTURA DE LA AUTOPROTECCIÓN EN LA POBLACIÓN DEL ESTADO DE COLIMA</t>
  </si>
  <si>
    <t>79AS03</t>
  </si>
  <si>
    <t>79AS04</t>
  </si>
  <si>
    <t>CONTRIBUIR A LA LOGÍSTICA OPERACIÓN Y FUNCIONAMIENTO DE LA UNIDAD ESTATAL DE PROTECCIÓN CIVIL</t>
  </si>
  <si>
    <t>79AS07</t>
  </si>
  <si>
    <t>CONTRIBUIR A QUE LA POBLACIÓN DEL ESTADO DE COLIMA SEA ATENDIDA ANTE CUALQUIER CONTINGENCIA MEDIANTE</t>
  </si>
  <si>
    <t>79AS08</t>
  </si>
  <si>
    <t>80AS01</t>
  </si>
  <si>
    <t>80AS02</t>
  </si>
  <si>
    <t>80AS03</t>
  </si>
  <si>
    <t>80AS04</t>
  </si>
  <si>
    <t>80AS05</t>
  </si>
  <si>
    <t>80AS06</t>
  </si>
  <si>
    <t>80AS07</t>
  </si>
  <si>
    <t>GESTIóN DE PROCESOS PARA LA CAPACITACIóN Y DESARROLLO DEL PERSONAL DE LA SE-CSEE.</t>
  </si>
  <si>
    <t>80AS08</t>
  </si>
  <si>
    <t>GESTIóN DE PROCESOS PARA LA EVALUACIóN DE LA POLíTICA EDUCATIVA.</t>
  </si>
  <si>
    <t>80AS09</t>
  </si>
  <si>
    <t>GESTIóN DE PROCESOS PARA LA EVALUACIóN EDUCATIVA.</t>
  </si>
  <si>
    <t>80AS10</t>
  </si>
  <si>
    <t>REGULACIÓN DEL SERVICIO PROFESIONAL DOCENTE</t>
  </si>
  <si>
    <t>82AS01</t>
  </si>
  <si>
    <t>82BS01</t>
  </si>
  <si>
    <t>83AS01</t>
  </si>
  <si>
    <t>83BS01</t>
  </si>
  <si>
    <t>83BS02</t>
  </si>
  <si>
    <t>83BS03</t>
  </si>
  <si>
    <t>83CS01</t>
  </si>
  <si>
    <t>83CS02</t>
  </si>
  <si>
    <t>COORDINACIóN DE LOS CONVENIOS CONTRATOS Y DEMáS INSTRUMENTOS JURíDICOS EN EL QUE CONSTEN OBLIGACIONE</t>
  </si>
  <si>
    <t>83DS01</t>
  </si>
  <si>
    <t>83DS02</t>
  </si>
  <si>
    <t>AVANZAR EL DISEÑO E INICIATIVA PARA UN INSTITUTO DE LA DEFENSORÍA PÚBLICA</t>
  </si>
  <si>
    <t>83DS03</t>
  </si>
  <si>
    <t>83DS04</t>
  </si>
  <si>
    <t>83DS05</t>
  </si>
  <si>
    <t>PROPORCIONAR SERVICIOS DE ASESORíA JURíDICA A LOS CIUDADANOS QUE LO SOLICITEN</t>
  </si>
  <si>
    <t>83DS06</t>
  </si>
  <si>
    <t>83ES01</t>
  </si>
  <si>
    <t>TRANSPARENTAR EL EJERCICIO DE LA ACTIVIDAD GUBERNAMENTAL Y LA RENDICIóN DE CUENTAS DE LOS SERVIDORES</t>
  </si>
  <si>
    <t>83FS01</t>
  </si>
  <si>
    <t>84AS01</t>
  </si>
  <si>
    <t>SEGUIMIENTO DEL APROVECHAMIENTO ESCOLAR PLANTEL COLIMA</t>
  </si>
  <si>
    <t>84AS02</t>
  </si>
  <si>
    <t>SEGUIMIENTO DEL APROVECHAMIENTO ESCOLAR PLANTEL MANZANILLO</t>
  </si>
  <si>
    <t>84AS03</t>
  </si>
  <si>
    <t>SEGUIMIENTO DEL APROVECHAMIENTO ESCOLAR PLANTEL TECOMáN</t>
  </si>
  <si>
    <t>84BS01</t>
  </si>
  <si>
    <t>ALUMNOS EGRESADOS DE SECUNDARIA ATENDIDOS POR CONALEP PLANTEL COLIMA</t>
  </si>
  <si>
    <t>84BS02</t>
  </si>
  <si>
    <t>ALUMNOS EGRESADOS DE SECUNDARIA ATENDIDOS POR CONALEP PLANTEL MANZANILLO</t>
  </si>
  <si>
    <t>84BS03</t>
  </si>
  <si>
    <t>ALUMNOS EGRESADOS DE SECUNDARIA ATENDIDOS POR CONALEP PLANTEL TECOMAN</t>
  </si>
  <si>
    <t>84CS01</t>
  </si>
  <si>
    <t>85AS01</t>
  </si>
  <si>
    <t>85AS02</t>
  </si>
  <si>
    <t>PRODUCIR PROGRAMAS TRANSMITIRLOS E INFORMAR ASÍ COMO CONTRATAR DERECHOS DE TRANSMISIÓN DE PROGRAMAS</t>
  </si>
  <si>
    <t>87AS02</t>
  </si>
  <si>
    <t>TALERES DE PSICOLOGIA DIRIGIDOS A PERSONAS UBICADAS EN ZONAS VULNERABLES DEL ESTADO DE COLIMA</t>
  </si>
  <si>
    <t>87AS03</t>
  </si>
  <si>
    <t>88AK02</t>
  </si>
  <si>
    <t>APOYOS PARA EL MEJORAMIENTO DE VIVIENDA</t>
  </si>
  <si>
    <t>88AS06</t>
  </si>
  <si>
    <t>90AK01</t>
  </si>
  <si>
    <t>90AK02</t>
  </si>
  <si>
    <t>PREVENCIÓN DE LA VIOLENCIA FAMILIAR</t>
  </si>
  <si>
    <t>90AK03</t>
  </si>
  <si>
    <t>ATENCIÓN DE LA VIOLENCIA FAMILIAR</t>
  </si>
  <si>
    <t>92AS01</t>
  </si>
  <si>
    <t>93AS01</t>
  </si>
  <si>
    <t>94AK02</t>
  </si>
  <si>
    <t>PROGRAMA NORMAL DE OBRA</t>
  </si>
  <si>
    <t>94BK02</t>
  </si>
  <si>
    <t>OBRAS DE INFRAESTRUCTURA DE LA SECRETARÍA DE TURISMO</t>
  </si>
  <si>
    <t>94BK05</t>
  </si>
  <si>
    <t>OTRAS FUENTES DE FINANCIAMIENTO</t>
  </si>
  <si>
    <t>95AK02</t>
  </si>
  <si>
    <t>95BK02</t>
  </si>
  <si>
    <t>GESTIÓN DE OBRAS DE INFRAESTRUCTURA CON LA SECRETARÍA DEL MEDIO AMBIENTE Y RECURSOS NATURALES</t>
  </si>
  <si>
    <t>96AK02</t>
  </si>
  <si>
    <t>96BK02</t>
  </si>
  <si>
    <t>FONDO PARA LA ACCESIBILIDAD DE PERSONAS CON DISCAPACIDAD</t>
  </si>
  <si>
    <t>96BK05</t>
  </si>
  <si>
    <t>PROGRAMA 3X1 PARA MIGRANTES</t>
  </si>
  <si>
    <t>96BK06</t>
  </si>
  <si>
    <t>PROGRAMA DE INFRAESTRUCTURA DE LA SECRETARÍA DE DESARROLLO AGRARIO TERRITORIAL Y URBANO</t>
  </si>
  <si>
    <t>96BK07</t>
  </si>
  <si>
    <t>PROGRAMA DE INFRAESTRUCTURA INDIGENA</t>
  </si>
  <si>
    <t>97AK02</t>
  </si>
  <si>
    <t>97BK02</t>
  </si>
  <si>
    <t>FONDO PARA LA INFRAESTRUCTURA SOCIAL ESTATAL</t>
  </si>
  <si>
    <t>97BK04</t>
  </si>
  <si>
    <t>PROGRAMA DE AGUA POTABLE ALCANTARILLADO Y SANEAMIENTO RURAL</t>
  </si>
  <si>
    <t>97BK05</t>
  </si>
  <si>
    <t>PROGRAMA DE AGUA POTABLE ALCANTARILLADO Y SANEAMIENTO URBANO</t>
  </si>
  <si>
    <t>97BK07</t>
  </si>
  <si>
    <t>PROGRAMA PARA EL TRATAMIENTO DE AGUAS RESIDUALES</t>
  </si>
  <si>
    <t>98AK02</t>
  </si>
  <si>
    <t>98BK03</t>
  </si>
  <si>
    <t>98BK05</t>
  </si>
  <si>
    <t>SECRETARÍA DE COMUNICACIONES Y TRANSPORTES</t>
  </si>
  <si>
    <t>99AK02</t>
  </si>
  <si>
    <t>99BK01</t>
  </si>
  <si>
    <t>COMISIÓN NACIONAL DE CULTURA FÍSICA Y DEPORTE</t>
  </si>
  <si>
    <t>99BK06</t>
  </si>
  <si>
    <t>99BK07</t>
  </si>
  <si>
    <t>PROYECTOS</t>
  </si>
  <si>
    <t>61500</t>
  </si>
  <si>
    <t>Construcción de vías de comunicación</t>
  </si>
  <si>
    <t>61501</t>
  </si>
  <si>
    <t>61600</t>
  </si>
  <si>
    <t>Otras construcciones de ingeniería civil u obra</t>
  </si>
  <si>
    <t>61601</t>
  </si>
  <si>
    <t>Bancos de Inversión y Desarrollo</t>
  </si>
  <si>
    <t>Bancos Comerciales</t>
  </si>
  <si>
    <t>Fondos de Inversión Fuera del Mercado de Dinero</t>
  </si>
  <si>
    <t>Otros Intermediarios Financieros, Excepto Sociedad</t>
  </si>
  <si>
    <t>Instituciones Públicas de Seguridad Social</t>
  </si>
  <si>
    <t xml:space="preserve">TRANSFERENCIAS INTERNAS OTORGADAS A FIDEICOMISOS </t>
  </si>
  <si>
    <t>Compensación  Económica</t>
  </si>
  <si>
    <t>PROYECTOS PRODUCTIVOS A PERSONAS DE LA DIVERSIDAD SEXUAL</t>
  </si>
  <si>
    <t>PROYECTOS PRODUCTIVOS PARA ADULTOS MAYORES Y PERSONAS CON DISCAPACIDAD</t>
  </si>
  <si>
    <t>PROYECTOS PRODUCTIVOS PARA PERSONAS INDÍGENAS</t>
  </si>
  <si>
    <t>PROYECTOS PRODUCTIVOS DIRIGIDO A JÓVENES</t>
  </si>
  <si>
    <t>DESPENSAS</t>
  </si>
  <si>
    <t>DESPENSAS NUTRICIONALES A NIÑOS</t>
  </si>
  <si>
    <t>TALLERES PARA EL TRABAJO CON VALORES (ACABADOS, SOLDADURA, ELECTRICIDAD, PLOMERÍA, ALFABETIZACIÓN)</t>
  </si>
  <si>
    <t>MATERIAL PARA GRUPOS DE LA TERCERA EDAD</t>
  </si>
  <si>
    <t>GASTOS NOTARIALES PARA OSC´S</t>
  </si>
  <si>
    <t>TALLERES DE REGULARIZACIÓN ACADÉMICA</t>
  </si>
  <si>
    <t>TALLER DE MANUALIDADES Y ARTESANÍAS</t>
  </si>
  <si>
    <t>EVENTO "ENCUENTRO CULTURAL DE COMUNIDADES INDÍGENAS EN EL ESTADO DE COLIMA"</t>
  </si>
  <si>
    <t>MAYO MES CONTRA LA HOMOFOBIA Y TRANSFOBIA</t>
  </si>
  <si>
    <t>TALLER DE CAPACITACIÓN A MIEMBROS DE LA POBLACIÓN LGBTTTI</t>
  </si>
  <si>
    <t>TALLER DE SENSIBILIZACIÓN A FUNCIONARIOS PÚBLICOS DE LOS AYUNTAMIENTOS MUNICIPALES, GOBIERNO ESTATAL</t>
  </si>
  <si>
    <t>CAMPAÑA DE INCLUSIÓN DE GRUPOS VULNERABLES EN LA FERIA DE TODOS SANTOS COLIMA</t>
  </si>
  <si>
    <t>REHABILITACIÓN DEL COMPLEJO DE CASA DE LA CULTURA DEL ESTADO DE COLIMA</t>
  </si>
  <si>
    <t>PROGRAMA DE FESTIVALES ARTÍSTICOS</t>
  </si>
  <si>
    <t>CONSERVACIÓN Y MANTENIMIENTO DEL PATRIMONIO CULTURAL</t>
  </si>
  <si>
    <t>FOMENTO AL PATRIMONIO CULTURAL</t>
  </si>
  <si>
    <t>APOYOS OTORGADOS PARA LA FORMACIÓN ARTÍSTICA Y CULTURAL</t>
  </si>
  <si>
    <t>OPERACIÓN DE PROGRAMAS FEDERALES PARA EL DESARROLLO Y EMPRENDIMIENTO JUVENIL</t>
  </si>
  <si>
    <t>SUBSIDIO PARA EL FORTALECIMIENTO DE LA SEGURIDAD DE LOS MUNICIPIOS (FORTASEG)</t>
  </si>
  <si>
    <t>INSTITUCIÓNES DE ASISTENCIA PRIVADA - AYUDAS SOCIALES A GRUPOS VULNERABLES</t>
  </si>
  <si>
    <t>INSTITUCIÓNES DE ASISTENCIA PRIVADA - LA CASA SOCORRITO ESTANCIA INFANTIL I.A.P.</t>
  </si>
  <si>
    <t>INSTITUCIÓNES DE ASISTENCIA PRIVADA - VOCES CONTRA CÁNCER, I.A.P.</t>
  </si>
  <si>
    <t>INSTITUCIÓNES DE ASISTENCIA PRIVADA - BANCO DIOCESANO DE ALIMENTOS COLIMA, I.A.P.</t>
  </si>
  <si>
    <t>INSTITUCIÓNES DE ASISTENCIA PRIVADA - ASOCIACIÓN CONTRA EL CÁNCER TECOMAN, I.A.P.</t>
  </si>
  <si>
    <t>INSTITUCIÓNES DE ASISTENCIA PRIVADA - SIGUE ADELANTE SIEMPRE HAY LUZ, I.A.P.</t>
  </si>
  <si>
    <t>INSTITUCIÓNES DE ASISTENCIA PRIVADA - UNIDAS PARA SERVIR, I.A.P.</t>
  </si>
  <si>
    <t>INSTITUCIÓNES DE ASISTENCIA PRIVADA - ASOCIACIÓN DE OSTOMIZADOS DE COLIMA, I.A.P</t>
  </si>
  <si>
    <t>INSTITUCIÓNES DE ASISTENCIA PRIVADA - VIHDA MANZANILLO, I.A.P.</t>
  </si>
  <si>
    <t>INSTITUCIÓNES DE ASISTENCIA PRIVADA - MANOS UNIDAS DANDO LA VIDA I.A.P.</t>
  </si>
  <si>
    <t>INSTITUCIÓNES DE ASISTENCIA PRIVADA - ASOCIACIÓN MEXICANA AYUDA A NIÑOS CÁNCER DE COLIMA, I.A.P.</t>
  </si>
  <si>
    <t>INSTITUCIÓNES DE ASISTENCIA PRIVADA - FUNDACIÓN DE AUTISMO TATTO, I.A.P.</t>
  </si>
  <si>
    <t>INSTITUCIÓNES DE ASISTENCIA PRIVADA - ALBATROS CENTRO DE DESARROLLO INTEGRAL, I.A.P.</t>
  </si>
  <si>
    <t>INSTITUCIÓNES DE ASISTENCIA PRIVADA - LA SAL DE COLIMA APOYO HUMANITARIO, I.A.P.</t>
  </si>
  <si>
    <t>INSTITUCIÓNES DE ASISTENCIA PRIVADA - UNA NUEVA VIDA I.A.P.</t>
  </si>
  <si>
    <t>INSTITUCIÓNES DE ASISTENCIA PRIVADA - PASTORAL PENITENCIARIA, I.A.P.</t>
  </si>
  <si>
    <t>INSTITUCIÓNES DE ASISTENCIA PRIVADA - AMIGOS DE BETANIA "LUIS VARIARA", I.A.P.</t>
  </si>
  <si>
    <t>INSTITUCIÓNES DE ASISTENCIA PRIVADA - UN PASO HACIA LA RECUPERACIÓN, I.A.P.(MUJERS)</t>
  </si>
  <si>
    <t>INSTITUCIÓNES DE ASISTENCIA PRIVADA - UN PASO HACIA LA RECUPERACIÓN, I.A.P. (HOMBRES)</t>
  </si>
  <si>
    <t>INSTITUCIÓNES DE ASISTENCIA PRIVADA - ASILO ANCIANOS LA PURÍSIMA CONCEPCIÓN DE TECOMAN, I.A.P.</t>
  </si>
  <si>
    <t>INSTITUCIÓNES DE ASISTENCIA PRIVADA - ASOCIACIÓN DE BENEFICENCIA PRIVADA DE COLIMA, I.A.P.</t>
  </si>
  <si>
    <t>INSTITUCIÓNES DE ASISTENCIA PRIVADA - HOGAR DEL NIÑO TECOMENSE, I.A.P.</t>
  </si>
  <si>
    <t>INSTITUCIÓNES DE ASISTENCIA PRIVADA - ASOCIACIÓN CIVIL AMIGA DEL NIÑO COLIMENSE I.A.P.</t>
  </si>
  <si>
    <t>INSTITUCIÓNES DE ASISTENCIA PRIVADA - GUARDERÍA INFANTIL JOSÉ AMADOR VELASCO I.A.P.</t>
  </si>
  <si>
    <t>INSTITUCIÓNES DE ASISTENCIA PRIVADA - CENTRO DE PROMOCIÓN HUMANA Y DE CULTURA DE COLIMA, I.A.P.</t>
  </si>
  <si>
    <t>INSTITUCIÓNES DE ASISTENCIA PRIVADA - EL PODER DE TU AMOR SANA AL PRÓJIMO, I.A.P.</t>
  </si>
  <si>
    <t>INSTITUCIÓNES DE ASISTENCIA PRIVADA - CÁRITAS COLIMA, I.A.P.</t>
  </si>
  <si>
    <t>INSTITUCIÓNES DE ASISTENCIA PRIVADA - PATRONATO DEL CENTRO ESTATAL DE CANCEROLOGÍA I.A.P.</t>
  </si>
  <si>
    <t>INSTITUCIÓNES DE ASISTENCIA PRIVADA - PROMOTORES DE MEDICINA TRADICIONAL ARMERÍA, I.A.P</t>
  </si>
  <si>
    <t>INSTITUCIÓNES DE ASISTENCIA PRIVADA - OBRAS SOCIALES SAN FELIPE DE JESÚS I.A.P.</t>
  </si>
  <si>
    <t>INSTITUCIÓNES DE ASISTENCIA PRIVADA - AMIGOS COLIMENSES CONTRA EL VIH/SIDA, I.A.P.</t>
  </si>
  <si>
    <t>INSTITUCIÓNES DE ASISTENCIA PRIVADA - APAC COLIMA CENTRO INTEGRAL DE REHABILITACIÓN I.A</t>
  </si>
  <si>
    <t>INSTITUCIÓNES DE ASISTENCIA PRIVADA - COMUNIDAD FRATERNA POR UNA VIDA MEJOR, I.A.P.</t>
  </si>
  <si>
    <t>INSTITUCIÓNES DE ASISTENCIA PRIVADA - GRUPO DE APOYO AMANECER, I.A.P.</t>
  </si>
  <si>
    <t>INSTITUCIÓNES DE ASISTENCIA PRIVADA - ASILO DE ANCIANOS DE MANZANILLO, I.A.P</t>
  </si>
  <si>
    <t>INSTITUCIÓNES DE ASISTENCIA PRIVADA - VOLUNTARIAS VICENTINAS DE COLIMA, I.A.P</t>
  </si>
  <si>
    <t>INSTITUCIÓNES DE ASISTENCIA PRIVADA - EL BUEN SAMARITANO DE TECOMÁN, I.A.P.</t>
  </si>
  <si>
    <t>INSTITUCIÓNES DE ASISTENCIA PRIVADA - CASA HOGAR PARA MENORES LIBORIO ESPINOZA, I.A.P.</t>
  </si>
  <si>
    <t>INSTITUCIÓNES DE ASISTENCIA PRIVADA - CENTRO DE REHABILITACIÓN VIVE HOY, I.A.P.</t>
  </si>
  <si>
    <t>INSTITUCIÓNES DE ASISTENCIA PRIVADA - ASOCIACIÓN COLIMENSE DE LUCHA CONTRA CÁNCER, I.A.P.</t>
  </si>
  <si>
    <t>INSTITUCIÓNES DE ASISTENCIA PRIVADA - CASA HOGAR PARA MAMÁS SOLTERAS RITA RUIZ VELASCO,</t>
  </si>
  <si>
    <t>INSTITUCIÓNES DE ASISTENCIA PRIVADA - GRUPO PREVENCIÓN DE ADICCIONES POR UN DESPERTAR A LA VIDA I.A.</t>
  </si>
  <si>
    <t>INSTITUCIÓNES DE ASISTENCIA PRIVADA - VENTANA DE ESPERANZA, I.A.P.</t>
  </si>
  <si>
    <t>INSTITUCIÓNES DE ASISTENCIA PRIVADA - BRUNO DONAMOR´S, I.A.P.</t>
  </si>
  <si>
    <t>INSTITUCIÓNES DE ASISTENCIA PRIVADA - ASOCIACIÓN MANZANILLENSE DE APOYO A SORDOS, I.A.P.</t>
  </si>
  <si>
    <t>INSTITUCIÓNES DE ASISTENCIA PRIVADA - MIRA POR LA VIDA. I.A.P.</t>
  </si>
  <si>
    <t>INSTITUCIÓNES DE ASISTENCIA PRIVADA - FUNDACIÓN CAROLITA GAITÁN, IAP.</t>
  </si>
  <si>
    <t>INSTITUCIÓNES DE ASISTENCIA PRIVADA - RAZÓN Y CORAZÓN, I.A.P.</t>
  </si>
  <si>
    <t>INSTITUCIÓNES DE ASISTENCIA PRIVADA - CADENA DE FAVORES, I.A.P.</t>
  </si>
  <si>
    <t>INSTITUCIÓNES DE ASISTENCIA PRIVADA - INSTITUTO DOWN DE COLIMA I.A.P.</t>
  </si>
  <si>
    <t>INSTITUCIÓNES DE ASISTENCIA PRIVADA - NOSOTROS TAMBIÉN CONTAMOS (JEAN PIAGET) I.A.P.</t>
  </si>
  <si>
    <t>INSTITUCIÓNES DE ASISTENCIA PRIVADA - PATRONATO PRO-EDUCACIÓN ESPECIAL NIÑO TECOMENSE</t>
  </si>
  <si>
    <t>INSTITUCIÓNES DE ASISTENCIA PRIVADA - UNA MANO AMIGA (HELLEN KELLER MANZANILLO) I.A.P</t>
  </si>
  <si>
    <t>APOYOS DIVERSOS</t>
  </si>
  <si>
    <t>PAGO AL PERSONAL PENSIONADO</t>
  </si>
  <si>
    <t>PAGO AL PERSONAL JUBILADO</t>
  </si>
  <si>
    <t>PARTICIPACIONES A MUNICIPIOS</t>
  </si>
  <si>
    <t>APORTACIONES FEDERALES DEL RAMO 33</t>
  </si>
  <si>
    <t>PAGO POR CONCEPTO DE EROGACIONES EXTRAORDINARIAS</t>
  </si>
  <si>
    <t>OBLIGACIONES DE SEGURIDAD SOCIAL</t>
  </si>
  <si>
    <t>PROGRAMA BECAS DE APOYO A LA PRÁCTICA INTENSIVA</t>
  </si>
  <si>
    <t>CONVENIO SETEC 2017 SUBSIDIO INFRAESTRUCTURA</t>
  </si>
  <si>
    <t>OPERACIÓN Y SEGUIMIENTO DE LA EDUCACIÓN PARA ADULTOS</t>
  </si>
  <si>
    <t>OPERACIÓN Y SEGUIMIENTO DE LA POLÍTICA EDUCATIVA DEL CONALEP COLIMA</t>
  </si>
  <si>
    <t>PROYECTOS PRODUCTIVOS PARA JEFAS DE FAMILIA</t>
  </si>
  <si>
    <t>94BK01</t>
  </si>
  <si>
    <t>FONDO DE APORTACIONES PARA EL FORTALECIMIENTO DE LAS ENTIDADES FEDERATIVAS</t>
  </si>
  <si>
    <t>95BK01</t>
  </si>
  <si>
    <t>96AK01</t>
  </si>
  <si>
    <t>96BK08</t>
  </si>
  <si>
    <t>PROGRAMA PARA EL DESARROLLO DE ZONAS PRIORITARIAS</t>
  </si>
  <si>
    <t>97BK01</t>
  </si>
  <si>
    <t>98AK01</t>
  </si>
  <si>
    <t>98BK01</t>
  </si>
  <si>
    <t>99BK02</t>
  </si>
  <si>
    <t>Instituto de Transparencia, Acceso a la Informacion Publica y Proteccion de Datos del Estado de Colima</t>
  </si>
  <si>
    <t>01</t>
  </si>
  <si>
    <t>02</t>
  </si>
  <si>
    <t>MANTENIMIENTO Y DESARROLLO DE LA RED ESTATAL DE RADIOCOMUNICACIONES</t>
  </si>
  <si>
    <t>MANTENIMIENTO Y DESARROLLO DE LA INFRAESTRUCTURA ESTATAL DE SISTEMA NACIONAL DE INFORMACIÓN</t>
  </si>
  <si>
    <t>EJECUCIÓN DE LAS METAS DEL REGISTRO PÚBLICO VEHICULAR EN EL ESTADO</t>
  </si>
  <si>
    <t>MANTENIMIENTO Y DESARROLLO DEL SISTEMA DE VIDEO VIGILANCIA</t>
  </si>
  <si>
    <t>REALIZACIÓN DE FUNCIONES DEL SECRETARIADO EJECUTIVO DEL SISTEMA ESTATAL DE SEGURIDAD PÚBLICA</t>
  </si>
  <si>
    <t>REALIZACIÓN DE FUNCIONES DEL CENTRO ESTATAL DE EVALUACIÓN EN CONTROL DE CONFIANZA</t>
  </si>
  <si>
    <t>EJECUCIÓN DE LAS METAS PARA EL FORTALECIMIENTO DE LAS UNIDADES PARA COMBATE Y PREVENCIÓN DEL DELITO</t>
  </si>
  <si>
    <t>Refacciones y accesorios menores de equipo</t>
  </si>
  <si>
    <t xml:space="preserve">Instalación, reparación y mantenimiento </t>
  </si>
  <si>
    <t xml:space="preserve">Servicios de apoyo administrativo, fotocopiado </t>
  </si>
  <si>
    <t xml:space="preserve">SERVICIOS PROFESIONALES, CIENTÍFICOS, TÉCNICOS </t>
  </si>
  <si>
    <t xml:space="preserve">Servicios legales, de contabilidad, auditoría </t>
  </si>
  <si>
    <t xml:space="preserve">Servicios de acceso a internet, redes </t>
  </si>
  <si>
    <t xml:space="preserve">Servicio de conducción de señales analógicas </t>
  </si>
  <si>
    <t xml:space="preserve">VESTUARIO, BLANCOS, PRENDAS DE PROTECCIÓN </t>
  </si>
  <si>
    <t xml:space="preserve">MATERIALES Y ARTÍCULOS DE CONSTRUCCIÓN </t>
  </si>
  <si>
    <t>Órgano Superior de Auditoría y Fiscalización Gubernamental del Estado</t>
  </si>
  <si>
    <t>Órgano Superior de Auditoria y Fiscalizacion Gubernamental del Estado</t>
  </si>
  <si>
    <t>OFICINA DEL C.GOBERNADOR</t>
  </si>
  <si>
    <t>SECRETARIA GENERAL DE GOBIERNO</t>
  </si>
  <si>
    <t>03</t>
  </si>
  <si>
    <t>SECRETARIA DE PLANEACIÓN Y FINANZAS</t>
  </si>
  <si>
    <t>04</t>
  </si>
  <si>
    <t>SECRETARIA DE DESARROLLO SOCIAL</t>
  </si>
  <si>
    <t>05</t>
  </si>
  <si>
    <t>SECRETARIA DE INFRAE Y DESARROLLO URBANO</t>
  </si>
  <si>
    <t>06</t>
  </si>
  <si>
    <t>SECRETARIA DE DESARROLLO RURAL</t>
  </si>
  <si>
    <t>07</t>
  </si>
  <si>
    <t>SECRETARIA DE EDUCACIÓN</t>
  </si>
  <si>
    <t>08</t>
  </si>
  <si>
    <t>09</t>
  </si>
  <si>
    <t>SECRETARÍA DE ADMINISTRACIÓN Y GESTIÓN PÚBLICA</t>
  </si>
  <si>
    <t>SECRETARIA DE SALUD Y BIENESTAR SOCIAL</t>
  </si>
  <si>
    <t>SECRETARIA DE FOMENTO ECONOMICO</t>
  </si>
  <si>
    <t>SECRETARIA DE CULTURA</t>
  </si>
  <si>
    <t>SECRETARIA DE TURISMO</t>
  </si>
  <si>
    <t>PROCURADURÍA GRAL DE JUSTICIA DEL ESTADO</t>
  </si>
  <si>
    <t>SECRETARÍA DE SEGURIDAD PÚBLICA</t>
  </si>
  <si>
    <t>SECRETARÍA DE LA JUVENTUD</t>
  </si>
  <si>
    <t>SECRETARÍA DEL TRABAJO Y PREVISION SOCIAL</t>
  </si>
  <si>
    <t>SECRETARIA DE MOVILIDAD</t>
  </si>
  <si>
    <t>CONSEJERÍA JURÍDICA DEL PODER EJECUTIVO</t>
  </si>
  <si>
    <t>TRANSFERENCIAS, ASIGN, SUBSIDIOS Y OTROS</t>
  </si>
  <si>
    <t>EROGACIONES EXTRAORDINARIAS</t>
  </si>
  <si>
    <t>CANCELACIÓN DE PASIVOS</t>
  </si>
  <si>
    <t xml:space="preserve">TOTAL </t>
  </si>
  <si>
    <t>Inspectora de jardines de niños, foránea.</t>
  </si>
  <si>
    <t>Inspector general de sector de jardín de niños, foráneo.</t>
  </si>
  <si>
    <t>Directora de jardín de niños, foránea.</t>
  </si>
  <si>
    <t>Directora para centros de desarrollo infantil.</t>
  </si>
  <si>
    <t>Profesor de Enseñanzas Musicales Elementales para jardín de niños</t>
  </si>
  <si>
    <t>Maestra de jardín de niños en el Distrito Federal.</t>
  </si>
  <si>
    <t>Maestra de jardín de niños, foránea.</t>
  </si>
  <si>
    <t>Horas de acompañante de música para jardín de niños, foráneo</t>
  </si>
  <si>
    <t>Educadora para Centros de Desarrollo Infantil.</t>
  </si>
  <si>
    <t>Mtra. de jardín de niños de 3/4 de tiempo en curso con fortal</t>
  </si>
  <si>
    <t>Inspector de zona de enseñanza primaria, foráneo.</t>
  </si>
  <si>
    <t>Jefe de sector de educación primaria, foráneo.</t>
  </si>
  <si>
    <t>Director de primaria de tiempo completo titulado en la licenciatura</t>
  </si>
  <si>
    <t>Director de primaria, foráneo.</t>
  </si>
  <si>
    <t>Maestro de grupo de primaria, en el Distrito Federal.</t>
  </si>
  <si>
    <t>Maestro de grupo de primaria, foráneo.</t>
  </si>
  <si>
    <t>Maestro de grupo de primaria de tiempo completo mixto titula</t>
  </si>
  <si>
    <t>Maestro de grupo de primaria de 3/4 de tiempo en curso con f</t>
  </si>
  <si>
    <t>Inspector general de segunda enseñanza, foráneo.</t>
  </si>
  <si>
    <t>Director de secundaria foránea.</t>
  </si>
  <si>
    <t>Director de secundaria, para trabajadores, foráneo.</t>
  </si>
  <si>
    <t>Subdirector secretario de secundaria foránea.</t>
  </si>
  <si>
    <t>Jefe de enseñanza secundaria, foráneo.</t>
  </si>
  <si>
    <t>Profesor de enseñanzas de adiestramiento de secundaria, foráneo</t>
  </si>
  <si>
    <t>Profesor de enseñanza secundaria en el Distrito Federal.</t>
  </si>
  <si>
    <t>Profesor de enseñanza secundaria, foránea.</t>
  </si>
  <si>
    <t>Profesor de adiestramiento, de secundaria, foráneo.</t>
  </si>
  <si>
    <t>Horas de enseñanza de adiestramiento de secundarias generales</t>
  </si>
  <si>
    <t>Profesor orientador de enseñanza secundaria, foránea.</t>
  </si>
  <si>
    <t>Horas de enseñanza secundaria para fortalecimiento curricular</t>
  </si>
  <si>
    <t>Inspector general de secundarias técnicas.</t>
  </si>
  <si>
    <t>Director de escuela secundaria técnica, foráneo</t>
  </si>
  <si>
    <t>Subdirector secretario de escuela secundaria técnica, foráneo</t>
  </si>
  <si>
    <t>Jefe de enseñanza secundaria técnica, foráneo</t>
  </si>
  <si>
    <t>Profesor de adiestramiento de secundaria técnica foránea.</t>
  </si>
  <si>
    <t>Profesor de enseñanza secundaria técnica, foráneo.</t>
  </si>
  <si>
    <t>Profesor de adiestramiento de secundaria técnica, foráneo, t</t>
  </si>
  <si>
    <t>Horas de enseñanza de adiestramiento de secundarias técnicas</t>
  </si>
  <si>
    <t>Horas de enseñanza de secundaria técnica para fortalecimient</t>
  </si>
  <si>
    <t>Director de escuela de Educación Especial</t>
  </si>
  <si>
    <t>Supervisor de Educación Especial foráneo.</t>
  </si>
  <si>
    <t>Profesor orientador profesional de Enseñanza Superior, foráneo.</t>
  </si>
  <si>
    <t>Profesor orientador profesional de enseñanza superior, foráneo.</t>
  </si>
  <si>
    <t>Maestro de escuela de experimentación pedagógica, foráneo.</t>
  </si>
  <si>
    <t>Maestro de Educación Especial</t>
  </si>
  <si>
    <t>Maestro psicólogo orientador para Educación Especial</t>
  </si>
  <si>
    <t>Maestro de educación especial de 3/4 de tiempo en curso con</t>
  </si>
  <si>
    <t>Inspector normalista de Educación Física, foránea</t>
  </si>
  <si>
    <t>Director federal de Educación Física</t>
  </si>
  <si>
    <t>Director Federal de Educación   Física</t>
  </si>
  <si>
    <t>Profesor normalista de Educación Física, foráneo</t>
  </si>
  <si>
    <t>Horas de Educación Física para fortalecimiento curricular</t>
  </si>
  <si>
    <t>Horas de educación física para fortalecimiento curricular</t>
  </si>
  <si>
    <t>Profesor de materias de secundaria en escuela normal de primaria</t>
  </si>
  <si>
    <t>Director de escuela tecnológica, foráneo</t>
  </si>
  <si>
    <t>Profesor de adiestramiento de Enseñanza Tecnológica Vocación</t>
  </si>
  <si>
    <t>Profesor de Enseñanza Tecnológica, foráneo.</t>
  </si>
  <si>
    <t>Profesor de Enseñanza Vocacional, foráneo</t>
  </si>
  <si>
    <t>Profesor de Enseñanza Técnica Superior, foráneo</t>
  </si>
  <si>
    <t>Profesor de Enseñanzas Artísticas para post-primarias, foráneo</t>
  </si>
  <si>
    <t>Profesor de enseñanzas artísticas elementales, foráneo.</t>
  </si>
  <si>
    <t>Profesor de enseñanzas artísticas para post-primarias, foráneo</t>
  </si>
  <si>
    <t>Horas de enseñanzas artísticas y musicales de post-primarias</t>
  </si>
  <si>
    <t>Inspector de misiones culturales, maestro normalista urbano</t>
  </si>
  <si>
    <t>Jefe de misión cultural, maestro normalista urbano titulado</t>
  </si>
  <si>
    <t>Maestro "A" de Misión Cultural</t>
  </si>
  <si>
    <t>Maestro "B" de Misión Cultural</t>
  </si>
  <si>
    <t>Maestro "C" de Misión Cultural</t>
  </si>
  <si>
    <t>Inspector de Educación Básica para Adultos Foráneo</t>
  </si>
  <si>
    <t>Jefe de Misión Cultural Motorizada, Foráneo.</t>
  </si>
  <si>
    <t xml:space="preserve"> Profesor de Educación Básica para Adultos Nocturna en el Di</t>
  </si>
  <si>
    <t>Profesor de Educación Básica para Adultos Nocturna, Foráneo.</t>
  </si>
  <si>
    <t>Profesor de Educación Básica para Adultos Nocturna con Forta</t>
  </si>
  <si>
    <t>Profesor de Educación Básica Para Adultos Nocturna con Forta</t>
  </si>
  <si>
    <t>Ayudante B de Taller de Primaria, Foráneo</t>
  </si>
  <si>
    <t>Ayudante C de Taller de Primaria, Foráneo</t>
  </si>
  <si>
    <t>Ayudante G de Taller, Foráneo</t>
  </si>
  <si>
    <t>Prefecto A Foráneo</t>
  </si>
  <si>
    <t>Prefecto B en el Distrito Federal</t>
  </si>
  <si>
    <t>Prefecto B Foráneo</t>
  </si>
  <si>
    <t>Prefecto C Foráneo</t>
  </si>
  <si>
    <t>Horas de Ayudante A, Foráneo.</t>
  </si>
  <si>
    <t>Promotor B de Educación Audiovisual, Foráneo.</t>
  </si>
  <si>
    <t>Inspector de Zona de Telesecundaria Foráneo</t>
  </si>
  <si>
    <t xml:space="preserve"> Director, Maestro de Telesecundaria, Foráneo.</t>
  </si>
  <si>
    <t>Horas de Maestro de Telesecundaria, Foráneo</t>
  </si>
  <si>
    <t>Horas de Telesecundaria para Fortalecimiento Curricular</t>
  </si>
  <si>
    <t>Profesor de Inglés</t>
  </si>
  <si>
    <t>Profesor Asociado "C" (E.S.) de capacitación y mejoramiento</t>
  </si>
  <si>
    <t>Profesor Titular "A" (E.S.) de capacitación y mejoramiento</t>
  </si>
  <si>
    <t>Profesor Asignatura "A" (E.S.) de capacitación y mejoramiento</t>
  </si>
  <si>
    <t>Profesor Asignatura "B" (E.S.) de capacitación y mejoramiento</t>
  </si>
  <si>
    <t>Profesor Asociado "A" (E.S.) 1/2 tiempo</t>
  </si>
  <si>
    <t>Profesor Asociado "B" (E.S.) 1/2 tiempo</t>
  </si>
  <si>
    <t>Profesor Asociado "C" (E.S.) 1/2 tiempo</t>
  </si>
  <si>
    <t>Profesor Titular "A" (E.S.) 1/2 tiempo</t>
  </si>
  <si>
    <t>Profesor Titular "B” (E. S.) 1/2 tiempo</t>
  </si>
  <si>
    <t>Profesor Asociado "A" (E.S.) tiempo completo</t>
  </si>
  <si>
    <t>Profesor Asociado "B" (E.S.) tiempo completo</t>
  </si>
  <si>
    <t>Profesor Asociado "C" (E.S.) tiempo completo</t>
  </si>
  <si>
    <t>Profesor Titular "A" (E.S.) tiempo completo</t>
  </si>
  <si>
    <t>Profesor Titular "B" (E.S.) tiempo completo</t>
  </si>
  <si>
    <t>Profesor Titular "C" (E.S.) tiempo completo</t>
  </si>
  <si>
    <t>Profesor Asignatura "B" (E.S.)</t>
  </si>
  <si>
    <t>Administrativo Especializado</t>
  </si>
  <si>
    <t>Auxiliar de Administrador</t>
  </si>
  <si>
    <t>Analista Administrativo</t>
  </si>
  <si>
    <t>Jefe de Oficina</t>
  </si>
  <si>
    <t>Ayudante Administrativo</t>
  </si>
  <si>
    <t>Promotor</t>
  </si>
  <si>
    <t>Secretaria de Apoyo</t>
  </si>
  <si>
    <t>Operador de Equipo de Comunicaciones</t>
  </si>
  <si>
    <t>Abogado</t>
  </si>
  <si>
    <t>Medico</t>
  </si>
  <si>
    <t>Psicólogo</t>
  </si>
  <si>
    <t>Oficial de Servicios y Mantenimiento</t>
  </si>
  <si>
    <t>Asistente de Servicios en Plantel</t>
  </si>
  <si>
    <t>Asistente de Servicios y Mantenimiento</t>
  </si>
  <si>
    <t>Auxiliar de Servicios y Mantenimiento en Plantel</t>
  </si>
  <si>
    <t>Cocinera</t>
  </si>
  <si>
    <t>Asistente de cocina</t>
  </si>
  <si>
    <t>Chofer</t>
  </si>
  <si>
    <t>Técnico en Imprenta</t>
  </si>
  <si>
    <t>Oficial de Mantenimiento Mecánico</t>
  </si>
  <si>
    <t>Técnico Medio</t>
  </si>
  <si>
    <t>Especialista Técnico</t>
  </si>
  <si>
    <t>Técnico Bibliotecario</t>
  </si>
  <si>
    <t>Operador de Equipo</t>
  </si>
  <si>
    <t>Dibujante</t>
  </si>
  <si>
    <t>Enfermera</t>
  </si>
  <si>
    <t>Enfermera Especializada</t>
  </si>
  <si>
    <t>Fotógrafo</t>
  </si>
  <si>
    <t>Puericultor (para uso exclusivo de planteles)</t>
  </si>
  <si>
    <t>Niñera Especializada</t>
  </si>
  <si>
    <t>Asistente de Laboratorio</t>
  </si>
  <si>
    <t>Marinero</t>
  </si>
  <si>
    <t>Asistente Especializado de Servicio Naval</t>
  </si>
  <si>
    <t>Especialista de Servicio Naval</t>
  </si>
  <si>
    <t>Trabajadora Social</t>
  </si>
  <si>
    <t xml:space="preserve"> Subdirector de Área</t>
  </si>
  <si>
    <t xml:space="preserve"> Jefe de Departamento</t>
  </si>
  <si>
    <t>Chofer de Sps</t>
  </si>
  <si>
    <t>Secretaria Ejecutiva "D"</t>
  </si>
  <si>
    <t>Secretaria Ejecutiva "C"</t>
  </si>
  <si>
    <t>Secretaria Ejecutiva "B"</t>
  </si>
  <si>
    <t>Secretaria Ejecutiva "A"</t>
  </si>
  <si>
    <t>Responsable de Fondos y Valores</t>
  </si>
  <si>
    <t>Supervisor</t>
  </si>
  <si>
    <t>Coordinador de Técnicos en Computación</t>
  </si>
  <si>
    <t>Analista Programador "B"</t>
  </si>
  <si>
    <t>Especialista en Tele-informática</t>
  </si>
  <si>
    <t>Auditor Especializado</t>
  </si>
  <si>
    <t>Profesional Dictaminador en el manejo de fondos y valores</t>
  </si>
  <si>
    <t>Profesional Dictaminador Especializado en el manejo de fondo</t>
  </si>
  <si>
    <t>Coordinador de Profesionales Dictaminadores</t>
  </si>
  <si>
    <t>Asistente en Estudios Profesionales</t>
  </si>
  <si>
    <t>Investigador Especializado</t>
  </si>
  <si>
    <t>Técnico Especializado</t>
  </si>
  <si>
    <t>Técnico Superior</t>
  </si>
  <si>
    <t>Supervisor Administrativo</t>
  </si>
  <si>
    <t>Asistente de Almacén</t>
  </si>
  <si>
    <t>Director General</t>
  </si>
  <si>
    <t>Director de Área</t>
  </si>
  <si>
    <t>Secretario Particular de Sps-33</t>
  </si>
  <si>
    <t>Tutor Escolar (para uso exclusivo de planteles)</t>
  </si>
  <si>
    <t>Archivista</t>
  </si>
  <si>
    <t>Secretaria de Subdirector de Plantel (es)</t>
  </si>
  <si>
    <t>Técnico en Mantenimiento</t>
  </si>
  <si>
    <t>Analista de Sistemas Administrativos</t>
  </si>
  <si>
    <t>Secretaria Ejecutiva</t>
  </si>
  <si>
    <t>Secretaria</t>
  </si>
  <si>
    <t>Coordinador Departamental</t>
  </si>
  <si>
    <t>Analista Especializado</t>
  </si>
  <si>
    <t>Contador</t>
  </si>
  <si>
    <t>Auxiliar de Contabilidad</t>
  </si>
  <si>
    <t>Intendente</t>
  </si>
  <si>
    <t>Guardián</t>
  </si>
  <si>
    <t>Técnico Bibliotecario Especializado</t>
  </si>
  <si>
    <t>Bibliotecario Especializado</t>
  </si>
  <si>
    <t>Instituciones de Asistencia Privada</t>
  </si>
  <si>
    <t>Ayudas Sociales a I.A.P. - Instituto Down de Colima I.A.P.</t>
  </si>
  <si>
    <t>Ayudas Sociales a I.A.P. - Nosotros también contamos (Jean Piaget) I.A.P.</t>
  </si>
  <si>
    <t>Ayudas Sociales a I.A.P. - LA CASA SOCORRITO ESTANCIA INFANTIL I.A.P.</t>
  </si>
  <si>
    <t>Ayudas Sociales a I.A.P. - VOCES CONTRA CÁNCER, I.A.P.</t>
  </si>
  <si>
    <t>Ayudas Sociales a I.A.P. - BANCO DIOCESANO DE ALIMENTOS COLIMA, I.A.P.</t>
  </si>
  <si>
    <t>Ayudas Sociales a I.A.P. - Asociación Contra el Cáncer Tecoman, I.A.P.</t>
  </si>
  <si>
    <t>Ayudas Sociales a I.A.P. - Sigue adelante siempre hay luz, I.A.P.</t>
  </si>
  <si>
    <t>Ayudas Sociales a I.A.P. - Unidas para Servir, I.A.P.</t>
  </si>
  <si>
    <t>Ayudas Sociales a I.A.P. - Asociación de Ostomizados de Colima, I.A.P</t>
  </si>
  <si>
    <t>Ayudas Sociales a I.A.P. - VIHDA Manzanillo, I.A.P.</t>
  </si>
  <si>
    <t>Ayudas Sociales a I.A.P. - Manos Unidas Dando la Vida I.A.P.</t>
  </si>
  <si>
    <t>Ayudas Sociales a I.A.P. - Asociación Mexicana Ayuda a niños Cáncer de Colima, I.A.P.</t>
  </si>
  <si>
    <t>Ayudas Sociales a I.A.P. - Fundación de Autismo TATTO, I.A.P.</t>
  </si>
  <si>
    <t>Ayudas Sociales a I.A.P. - Albatros Centro de Desarrollo Integral, I.A.P.</t>
  </si>
  <si>
    <t>Ayudas Sociales a I.A.P. - La Sal de Colima Apoyo Humanitario, I.A.P.</t>
  </si>
  <si>
    <t>Ayudas Sociales a I.A.P. - Patronato Pro-Educación Especial Niño Tecomense, I.A.P.</t>
  </si>
  <si>
    <t>Ayudas Sociales a I.A.P. - Una Mano Amiga (Hellen Keller Manzanillo) I.A.P</t>
  </si>
  <si>
    <t>Ayudas Sociales a I.A.P. - Una Nueva Vida I.A.P.</t>
  </si>
  <si>
    <t>Ayudas Sociales a I.A.P. - Pastoral Penitenciaria, I.A.P.</t>
  </si>
  <si>
    <t>Ayudas Sociales a I.A.P. - Amigos de Betania "Luis Variara", I.A.P.</t>
  </si>
  <si>
    <t>Ayudas Sociales a I.A.P. - Un Paso hacia la Recuperación, I.A.P.(Mujers)</t>
  </si>
  <si>
    <t>Ayudas Sociales a I.A.P. - Un Paso hacia la Recuperación, I.A.P. (Hombres)</t>
  </si>
  <si>
    <t>Ayudas Sociales a I.A.P. - Asilo Ancianos La purísima Concepción de Tecoman, I.A.P.</t>
  </si>
  <si>
    <t>Ayudas Sociales a I.A.P. - Asociación de beneficencia privada de Colima, I.A.</t>
  </si>
  <si>
    <t>Ayudas Sociales a I.A.P. - Hogar del Niño Tecomense, I.A.P.</t>
  </si>
  <si>
    <t>Ayudas Sociales a I.A.P. - Asociación Civil Amiga del Niño Colimense I.A.P.</t>
  </si>
  <si>
    <t>Ayudas Sociales a I.A.P. - Guardería Infantil José Amador Velasco I.A.P.</t>
  </si>
  <si>
    <t>Ayudas Sociales a I.A.P. - Centro de Promoción Humana y de Cultura de Colima, I.A.P.</t>
  </si>
  <si>
    <t>Ayudas Sociales a I.A.P. - El Poder de tu Amor Sana al Prójimo, I.A.P.</t>
  </si>
  <si>
    <t>Ayudas Sociales a I.A.P. - Cáritas Colima, I.A.P.</t>
  </si>
  <si>
    <t>Ayudas Sociales a I.A.P. - Patronato del Centro Estatal de Cancerología I.A.P</t>
  </si>
  <si>
    <t>Ayudas Sociales a I.A.P. - Promotores de Medicina Tradicional Armería, I.A.P</t>
  </si>
  <si>
    <t>Ayudas Sociales a I.A.P. - Obras Sociales San Felipe de Jesús I.A.P.</t>
  </si>
  <si>
    <t>Ayudas Sociales a I.A.P. - Amigos Colimenses contra el VIH/Sida, I.A.P.</t>
  </si>
  <si>
    <t>Ayudas Sociales a I.A.P. - APAC Colima Centro Integral de Rehabilitación I.A.P.</t>
  </si>
  <si>
    <t>Ayudas Sociales a I.A.P. - Comunidad Fraterna por una Vida Mejor, I.A.P.</t>
  </si>
  <si>
    <t>Ayudas Sociales a I.A.P. - Grupo de Apoyo Amanecer, I.A.P.</t>
  </si>
  <si>
    <t>Ayudas Sociales a I.A.P. - Asilo de Ancianos de Manzanillo, I.A.P</t>
  </si>
  <si>
    <t>Ayudas Sociales a I.A.P. - Voluntarias Vicentinas de Colima, I.A.P</t>
  </si>
  <si>
    <t>Ayudas Sociales a I.A.P. - El Buen Samaritano de Tecomán, I.A.P.</t>
  </si>
  <si>
    <t>Ayudas Sociales a I.A.P. - Casa Hogar para Menores Liborio Espinoza, I.A.P.</t>
  </si>
  <si>
    <t>Ayudas Sociales a I.A.P. - Centro de Rehabilitación Vive Hoy, I.A.P.</t>
  </si>
  <si>
    <t>Ayudas Sociales a I.A.P. - Asociación Colimense de Lucha contra Cáncer, I.A.P</t>
  </si>
  <si>
    <t>Ayudas Sociales a I.A.P. - Casa Hogar para Mamás Solteras Rita Ruiz Velasco, I.A.P.</t>
  </si>
  <si>
    <t>Ayudas Sociales a I.A.P. - Grupo Prevención de Adicciones Por un Despertar a la vida, I.A.P.</t>
  </si>
  <si>
    <t>Ayudas Sociales a I.A.P. - Ventana de Esperanza, I.A.P.</t>
  </si>
  <si>
    <t>Ayudas Sociales a I.A.P. - Bruno Donamor´s, I.A.P.</t>
  </si>
  <si>
    <t>Ayudas Sociales a I.A.P. - Asociación Manzanillense de Apoyo a Sordos, I.A.P.</t>
  </si>
  <si>
    <t>Ayudas Sociales a I.A.P. - Mira por la Vida. I.A.P.</t>
  </si>
  <si>
    <t>Ayudas Sociales a I.A.P. - Fundación Carolita Gaitán, IAP.</t>
  </si>
  <si>
    <t>Ayudas Sociales a I.A.P. - Razón y Corazón, I.A.P.</t>
  </si>
  <si>
    <t>Ayudas Sociales a I.A.P. - Cadena de Favores, I.A.P.</t>
  </si>
  <si>
    <t>Ayudas Sociales a I.A.P. - Patronato Madre de la Caridad de Quesería, I.A.P.</t>
  </si>
  <si>
    <t>Desglose de Instituciones de Asistencia Privada</t>
  </si>
  <si>
    <t>Primas de vacaciones, dominical y gratificación</t>
  </si>
  <si>
    <t>Previsiones de carácter laboral, económico</t>
  </si>
  <si>
    <t xml:space="preserve"> </t>
  </si>
  <si>
    <t>TABULADOR DE SUELDOS BASE DEL MAGISTERIO FEDERALIZADO</t>
  </si>
  <si>
    <t xml:space="preserve">PROYECTOS </t>
  </si>
  <si>
    <t>43912</t>
  </si>
  <si>
    <t>Subsidio Federal Universidad Tecnologica Manzanillo</t>
  </si>
  <si>
    <t>ATENCIÓN Y SEGUIMIENTO A LAS PETICIONES DE AUDIENCIA SOLICITADAS POR LA CIUDADANÍA CON EL C.GOBERNAD</t>
  </si>
  <si>
    <t>MODERNIZACIÓN Y MANTENIMIENTO DEL EQUIPAMIENTO PARA COMPLETAR LA CONVERSIÓN DE LA TRANSMISIÓN ANALOG</t>
  </si>
  <si>
    <t>ATENCIóN AL PROGRAMA DE PROTECCIóN A NACIONALES EN EL EXTERIOR.</t>
  </si>
  <si>
    <t>ATENCIóN Y SEGUIMIENTO A PROGRAMAS FEDERALES Y ESTATALES.</t>
  </si>
  <si>
    <t>EXPEDICIóN DE PASAPORTES.</t>
  </si>
  <si>
    <t>SERVICIOS DE FOTOGRAFíA Y FOTOCOPIADO.</t>
  </si>
  <si>
    <t>TRáMITES DE NATURALIZACIóN ART. 30 CONSTITUCIONAL.</t>
  </si>
  <si>
    <t>ATENCIóN Y SEGUIMIENTO A PROGRAMAS ESTATALES.</t>
  </si>
  <si>
    <t>TRáMITES DE ART. 27 CONSTITUCIONAL.</t>
  </si>
  <si>
    <t>CAPACITACIóN A OPERADORES (PERSONAS) PARA EL NUEVO SISTEMA DE JUSTICIA PENAL GESTIONAR RECURSOS.</t>
  </si>
  <si>
    <t>PROGRAMACIÓN DE ENTREVISTAS EN TELEVISIÓN Y RADIO A FUNCIONARIOS PÚBLICOS Y ASOCIACIONES CIVILES.</t>
  </si>
  <si>
    <t>REALIZACIÓN DE SESIONES Y REUNIONES A TRAVÉS DE CONVOCATORIAS.</t>
  </si>
  <si>
    <t>TRáMITES Y SERVICIOS DE ACCESO RáPIDO PARA LA POBLACIóN.</t>
  </si>
  <si>
    <t>FORTALECIMIENTO DE LOS INGRESOS.</t>
  </si>
  <si>
    <t>ASUNTOS JURíDICOS DE LA SECRETARíA DE PLANEACIóN Y FINANZAS.</t>
  </si>
  <si>
    <t>ACTIVIDADES PARA EL FUNCIONAMIENTO EFICIENTE Y EFICAZ DEL DESPACHO DEL SECRETARIO DE PLANEACIóN Y FI</t>
  </si>
  <si>
    <t>SERVICIOS ASISTENCIALES DE ASESORÍA JURÍDICA DEPORTE Y RECREACIÓN CAPACITACIÓN Y TRABAJO SALUDEDUCAC</t>
  </si>
  <si>
    <t>TALLERES DE AYUDA PSICOLOGICA A MUJERES Y HOMBRES QUE SUFREN ALGUN TIPO DE TRANASTORNO VIOLENCIA O C</t>
  </si>
  <si>
    <t>APOYO ADMINISTRATIVO PARA LO ABASTECIDO Y SUMINISTRADO POR PARTE DE LAS DIRECCIONES QUE CONFORMAN LA</t>
  </si>
  <si>
    <t>SUMINISTRO DE ALIMENTOS INSUMOS MATERIALES EQUIPO Y HERRAMIENTAS PARA EL ADECUADO FUNCIONAMIENTO DE</t>
  </si>
  <si>
    <t>GESTIÓN DE RECURSOS PARA EL FORTALECIMIENTO DE LAS CADENAS PRODUCTIVAS Y SISTEMAS PRODUCTO DEL ESTAD</t>
  </si>
  <si>
    <t>OTORGAMIENTO DE APOYOS DE ASIGNACIÓN DIRECTA A ORGANIZACIONES DE PRODUCTORES RURALES PARA IMPULSAR E</t>
  </si>
  <si>
    <t>OPERACIóN DEL PROGRAMA DE EDUCACIóN INICIAL ESCOLARIZADO (CENDIS).</t>
  </si>
  <si>
    <t>OPERACIóN DEL PROGRAMA DE EDUCACIóN INICIAL NO ESCOLARIZADA.</t>
  </si>
  <si>
    <t>OPERACIÓN DEL PROGRAMA ESCUELAS DE TIEMPO COMPLETO.</t>
  </si>
  <si>
    <t>OPERACIÓN DEL PROGRAMA E-3 (ARRAIGO DEL MAESTRO EN EL MEDIO RURAL).</t>
  </si>
  <si>
    <t>OPERACIÓN DEL PROGRAMA MANTENIMIENTO DE LOS ESPACIOS EDUCATIVOS.</t>
  </si>
  <si>
    <t>OPERACIÓN DEL PROGRAMA REDES (RECONOCIMIENTO AL DESEMPEñO DOCENTE ).</t>
  </si>
  <si>
    <t>OPERACIÓN DEL PROGRAMA DE CONVIVENCIA ESCOLAR EN LAS ESCUELAS PÚBLICAS DE EDUCACIÓN BÁSICA.</t>
  </si>
  <si>
    <t>OPERACIóN DEL PROGRAMA DE LA REFORMA EDUCATIVA.</t>
  </si>
  <si>
    <t>OPERACIóN DEL PROGRAMA NACIONAL DE INGLéS.</t>
  </si>
  <si>
    <t>OPERACIÓN DEL SERVICIO DE EDUCACIóN BáSICA OTORGADA A LA POBLACIóN DE JOVENES Y ADULTOS (CEDEX).</t>
  </si>
  <si>
    <t>OPERACIóN DEL SERVICIO DE EDUCACIóN ESPECIAL EN ESCUELAS FEDERALIZADAS DE EDUCACIóN BáSICA.</t>
  </si>
  <si>
    <t>OPERACIÓN DEL SERVICIO DE EDUCACIóN FíSICA EN EDUCACIÓN BÁSICA.</t>
  </si>
  <si>
    <t>OPERACIÓN DEL SERVICIO DE EDUCACIÓN PREESCOLAR FEDERALIZADO.</t>
  </si>
  <si>
    <t>OPERACIÓN DEL SERVICIO DE SECUNDARIA GENERAL FEDERALIZADA A LA POBLACIóN DE 12 A 15 AñOS.</t>
  </si>
  <si>
    <t>OPERACIÓN DEL SERVICIO EDUCATIVO DE PRIMARIA FEDERALIZADA A LA POBLACIÓN DE 6 A 12 AÑOS.</t>
  </si>
  <si>
    <t>OPERACIÓN DEL SERVICIO EDUCATIVO DE TELESECUNDARIA FEDERALIZADA.</t>
  </si>
  <si>
    <t>OPORTUNIDADES EDUCATIVAS AMPLIADAS PARA FORTALECER LA INCLUSIóN Y LA EQUIDAD EJECUTADAS EN LAS ESCUE</t>
  </si>
  <si>
    <t>GESTIÓN DE LA MICROPLANEACIÓN PARA LA CREACIÓN Y AMPLIACIóN DE INFRAESTRUCTURA EN EDUCACIóN BáSICA.</t>
  </si>
  <si>
    <t>CONSEJOS ESCOLARES DE PARTICIPACIóN SOCIAL EN LAS ESCUELAS DE EDUCACIóN BáSICA INSTALADOS.</t>
  </si>
  <si>
    <t>CREDENCIALES CON FOTOGRAFíA A ALUMNOS DE EDUCACIóN BáSICA OTORGADAS.</t>
  </si>
  <si>
    <t>SERVICIOS PROPORCIONADOS DE MISIONES CULTURALES QUE ATIENDEN A ADULTOS.</t>
  </si>
  <si>
    <t>COBERTURA EDUCATIVA EN INSTITUCIONES DE EDUCACIóN SUPERIOR A TRAVéS DE SERVICIOS CON EQUIDAD.</t>
  </si>
  <si>
    <t>GESTIóN DE PROCESOS DE CALIDAD DE LA POLITICA EDUCATIVA.</t>
  </si>
  <si>
    <t>GESTIóN DE PROCESOS DE TECNOLOGíA EDUCATIVA.</t>
  </si>
  <si>
    <t>GESTIóN DE PROCESOS PARA LA ADMINISTRACIóN DE LOS RECURSOS MATERIALES Y SERVICIOS.</t>
  </si>
  <si>
    <t>GESTIóN DE PROCESOS PARA LA ADMINISTRACIóN DE RECURSOS FINANCIEROS.</t>
  </si>
  <si>
    <t>GESTIóN DE PROCESOS PARA LA ADMINISTRACIóN DE RECURSOS HUMANOS.</t>
  </si>
  <si>
    <t>42BS02</t>
  </si>
  <si>
    <t>EVALUACIÓN DEL DESEMPEÑO DEL CAPITAL HUMANO</t>
  </si>
  <si>
    <t>APORTACIóN ESTATAL AL FIDEICOMISO REVOCABLE DE ADMINISTRACIóN E INVERSIóN PARA LA DOTACIóN DE INFRAE</t>
  </si>
  <si>
    <t>PROGRAMA DE PROMOCIóN DEL ESPíRITU EMPRENDEDOR EN EL ESTADO DE COLIMA.</t>
  </si>
  <si>
    <t>PREMIO ESTATAL DE INNOVACIóN DESARROLLO TECNOLóGICO Y EMPRENDIMIENTO.</t>
  </si>
  <si>
    <t>PROGRAMA DE CAPACITACIóN Y PROFESIONALIZACIóN CONTINUO DEL PERSONAL DE LA PGJE.</t>
  </si>
  <si>
    <t>FORTALECIMIENTO DE LAS ACCIONES DE LA POLICíA INVESTIGADORA.</t>
  </si>
  <si>
    <t>34ES03</t>
  </si>
  <si>
    <t>PRESTACIóN DE SERVCIOS PARA EL SISTEMA DE PROCURACIóN E IMPARTICIóN DE JUSTICIA. (SERVICIOS PERSONAL</t>
  </si>
  <si>
    <t>PLANEACIóN Y CONDUCCIóN DE LAS ACCIONES DE PROCURACIóN DE JUSTICIA.</t>
  </si>
  <si>
    <t>CONTINUIDAD A LAS ACTIVIDADES REALIZADAS POR EL DESPACHO DE LA SECRETARÍA DE SEGURIDAD PÚBLICA.</t>
  </si>
  <si>
    <t>MODERNIZACIÓN DE LOS CENTROS PODER JOVEN PARA QUE SIRVAN DE PLATAFORMA DE SERVICIOS DE LA OFERTA PRO</t>
  </si>
  <si>
    <t>SISTEMATIZACIÓN Y MODERNIZACIÓN DE LAS JUNTAS LOCALES DE CONCILIACIÓN Y ARBITRAJE.</t>
  </si>
  <si>
    <t>75AS01</t>
  </si>
  <si>
    <t>ESTUDIOS Y PROYECTOS DEL SISTEMA INTEGRADO DE TRANPSORTE REGIONAL.</t>
  </si>
  <si>
    <t>75BS02</t>
  </si>
  <si>
    <t>PROGRAMA INTEGRAL DE CAPACITACIÓN PARA LA MOVILIDAD</t>
  </si>
  <si>
    <t>75CS02</t>
  </si>
  <si>
    <t>PLANEACIóN E INVESTIGACIóN PARA LA MOVILIDAD</t>
  </si>
  <si>
    <t>75CS06</t>
  </si>
  <si>
    <t>PROGRAMA DE MODERNIZACIÓN Y DEPURACIÓN DEL REGISTRO VEHICULAR</t>
  </si>
  <si>
    <t>75CS07</t>
  </si>
  <si>
    <t>PROGRAMA PARA EL DESARROLLO E IMPLEMENTACIÓN DEL SISTEMA ESTATAL DE INFORMACIÓN DE TRANSPORTE</t>
  </si>
  <si>
    <t>ACTUALIZACIóN DE LA NORMATIVA JURíDICA DE LAS DEPENDENCIAS DE LA ADMINISTRACIóN PúBLICA ESTATAL.</t>
  </si>
  <si>
    <t>ACTUALIZACIóN ARMONIZACIóN SIMPLIFICACIóN EVALUACIóN Y ARCHIVO DEL ORDEN JURíDICO NACIONAL Y LOCAL.</t>
  </si>
  <si>
    <t>BRINDAR DE MANERA GRATUITA LA DEFENSA JURIDICA EN MATERIA PENAL A LOS PRESUNTOS RESPONSABLES QUE SEA</t>
  </si>
  <si>
    <t>CAPACITAR A LOS DEFENSORES PúBLICOS DE LAS áREAS CIVIL MERCANTIL FAMILIAR AGRARIO Y ADMINISTRATIVO.</t>
  </si>
  <si>
    <t>ATENCIÓN A SERVIDORES PÚBLICOS DEPENDENCIAS DEL ESTADO MUNICIPIOS Y ORGANISMOS.</t>
  </si>
  <si>
    <t>PAGO DE PENSIONES Y JUBILACIONES DE LOS JUZGADOS DE PAZ PRIMERA INSTANCIA Y CENTRO ESTATAL DE JUSTIC</t>
  </si>
  <si>
    <t>ADMINISTRACION DE LOS JUZGADOS DE PAZ PRIMERA INSTANCIA Y CENTRO ESTATAL DE JUSTICIA ALTERNATIVA.</t>
  </si>
  <si>
    <t>PAGO DE PENSIONES Y JUBILACIONES DEL SUPREMO TRIBUNAL DE JUSTICIA DEL ESTADO.</t>
  </si>
  <si>
    <t>ADMINISTRACION DE LOS ORGANOS DE SEGUNDA INSTANCIA.</t>
  </si>
  <si>
    <t>ADMINISTRACION DE LOS JUZGADOS DEL SISTEMA PENAL ACUSATORIO COLIMA COMALA TECOMAN Y MANZANILLO.</t>
  </si>
  <si>
    <t>61AS56</t>
  </si>
  <si>
    <t>SUBSIDIOS DIVERSOS</t>
  </si>
  <si>
    <t>FORTALECIMIENTO DE PROGRAMAS PRIORITARIOS DE LAS INSTITUCIONES ESTATALES DE SEGURIDAD PÚBLICA E IMPA</t>
  </si>
  <si>
    <t>FORTALECIMIENTO DEL SISTEMA PENITENCIARIO NACIONAL Y DE EJECUCIÓN DE MEDIDAS PARA ADOLESCENTES.</t>
  </si>
  <si>
    <t>DESARROLLO DE CIENCIAS FORENSES EN LA INVESTIGACIÓN DE HECHOS DELICTIVOS.</t>
  </si>
  <si>
    <t>FORTALECIMIENTO DE LAS CAPACIDADES PARA PREVENCIÓN Y COMBATE A DELITOS DE ALTO IMPACTO.</t>
  </si>
  <si>
    <t>REALIZACIÓN DE FUNCIONES DEL CENTRO ESTATAL PARA LA PREVENCIÓN SOCIAL DE LA VIOLENCIA Y LA DELINCUE</t>
  </si>
  <si>
    <t>ASIGNACIóN DE PRESUPUESTO A LAS ENTIDADES FEDERATIVAS MEDIANTE EL FONDO DE APORTACIONES</t>
  </si>
  <si>
    <t xml:space="preserve">ASIGNACIóN DE PRESUPUESTO A LAS ENTIDADES FEDERATIVAS MEDIANTE EL FONDO DE APORTACIONES </t>
  </si>
  <si>
    <t>ASESORíA PSICOLOGICA JURíDICA MéDICA Y DE TRABAJO SOCIAL GRATUITA PARA MUJERES EN SITUACIóN DE VIOLENCIA</t>
  </si>
  <si>
    <t>FIRMA DE CONVENIOS DE COLABORACIóN CON DEPENDENCIAS DE LOS TRES ORDENES DE GOBIERNO PARA AVANZAR</t>
  </si>
  <si>
    <t xml:space="preserve">ATENCIÓN PREVENTIVA A PERSONAS ADULTAS MAYORES EN LOS CENTROS DE CONVIVENCIA DEL DIF PARA IMPULSAR </t>
  </si>
  <si>
    <t>EJECUCIÓN DE PROGRAMAS PARA NIÑAS NIÑOS Y ADOLESCENTES PARA TRANSFORMAR SU SITUACIÓN DE RIESGO</t>
  </si>
  <si>
    <t>IMPARTICIÓN DE ACTIVIDADES EN LOS CENTROS DE DESARROLLO COMUNITARIO QUE FOMENTEN LA GENERACIÓN</t>
  </si>
  <si>
    <t xml:space="preserve">ELABORAR E IMPLEMENTAR UNA POLíTICA PúBLICA PARA UNA PLATAFORMA ELECTRóNICA PARA LA ADMINISTRACIóN </t>
  </si>
  <si>
    <t xml:space="preserve">IMPLEMENTAR UNA PLATAFORMA ELECTRóNICA PARA TODOS LOS TRáMITES DE APERTURA Y OPERACIóN DE EMPRESAS </t>
  </si>
  <si>
    <t>PROGRAMA PARA LA PROMOCIóN DE PRODUCTOS COLIMENSES EN EVENTOS LOCALES Y NACIONALES PARA AUMENTAR</t>
  </si>
  <si>
    <t xml:space="preserve">PROGRAMA DE PROMOCIóN Y ATRACCIóN DE INVERSIONES (ATENCIóN A INVERSIONISTAS GIRAS MISIONES VISITAS </t>
  </si>
  <si>
    <t>APORTACIóN DEL GOBIERNO DEL ESTADO AL FONDO ESTATAL DE CIENCIA Y TECNOLOGíA PARA OPERAR EL ANEXO</t>
  </si>
  <si>
    <t xml:space="preserve">INSTALACIóN DE UNA INCUBADORA PARA EL FOMENTO A LA CREACIóN Y PERMANENCIA DE EMPRESAS TECNOLóGICAS </t>
  </si>
  <si>
    <t>GESTIÓN DE APOYOS Y SUBSIDIOS A PRODUCTORES DE TODAS LAS CADENAS PRODUCTIVAS PARA IMPULSAR LA PRODUCCION</t>
  </si>
  <si>
    <t>GESTIÓN DE RECURSOS PARA EL ESTABLECIMIENTO DE UN RASTRO TIPO INSPECCIÓN FEDERAL (TIF) CON LÍNEAS</t>
  </si>
  <si>
    <t>GESTIÓN DE RECURSOS PARA EL ESTABLECIMIENTO Y RECONVERSIÓN DE 5 MIL HECTÁREAS DE CULTIVO DE LIMÓN</t>
  </si>
  <si>
    <t>GESTIÓN DE RECURSOS PARA LA IMPLEMENTACIÓN DE SISTEMAS INFORMÁTICOS QUE PERMITAN MONITOREAR LA ACTIVIDAD</t>
  </si>
  <si>
    <t xml:space="preserve">GESTIÓN DE RECURSOS PARA LA IMPLEMENTACIÓN DE UN PROGRAMA PARA EL REPOBLAMIENTO DEL HATO GANADERO </t>
  </si>
  <si>
    <t>GESTIÓN DE RECURSOS PARA LA MECANIZACIÓN DEL CAMPO COLIMENSE A TRAVÉS DE LA ADQUISICIÓN DE MAQUINARIA</t>
  </si>
  <si>
    <t>CAPACITACIÓN COMPETITIVA QUE PERMITA DETONAR LA PRODUCCIÓN AGREGACIÓN DE VALOR Y COMERCIALIZACIÓN</t>
  </si>
  <si>
    <t>GESTIÓN DE RECURSOS PARA LA PRODUCCIÓN DE PLANTA FORESTAL DE CALIDAD CONVENIDA PARA IMPLEMENTAR</t>
  </si>
  <si>
    <t>GESTIÓN DE RECURSOS PARA LA RESTAURACIÓN Y CONSERVACIÓN DE MANGLARES EN LA ZONA COSTERA DEL ESTADO</t>
  </si>
  <si>
    <t>GESTIÓN DE RECURSOS PARA EL FUNCIONAMIENTO Y OPERACIÓN DE LA COMISIÓN DE LA GERENCIA DE LA CUENCA RÍO</t>
  </si>
  <si>
    <t>GESTIÓN DE RECURSOS PARA EL FORTALECIMIENTO DE LAS CADENAS PRODUCTIVAS Y SISTEMAS PRODUCTO DEL ESTADO</t>
  </si>
  <si>
    <t xml:space="preserve">OTORGAMIENTO DE APOYOS DE ASIGNACIÓN DIRECTA A ORGANIZACIONES DE PRODUCTORES RURALES PARA IMPULSAR </t>
  </si>
  <si>
    <t>GESTIÓN DE RECURSOS PARA LA REHABILITACIÓN DE INFRAESTRUCTURA EN LA LOCALIDAD DEL PARAÍSO DEL MUNICIPIO</t>
  </si>
  <si>
    <t>GESTIÓN DE RECURSOS PARA LA REHABILITACIÓN DE ZONAS AFECTADAS IMPACTADAS DENTRO DE LA LAGUNA DE CUYUTLAN</t>
  </si>
  <si>
    <t xml:space="preserve">UTILIZACIÓN DE RECURSOS PARA LA OPERATITIVIDAD DE LA SEDER A TRAVÉS DEL OTORGAMIENTO DE VIÁTICOS </t>
  </si>
  <si>
    <t>FORTALECIMIENTO DE PROGRAMAS PRIORITARIOS DE LAS INSTITUCIONES ESTATALES DE SEGURIDAD PÚBLICA</t>
  </si>
  <si>
    <t>DESARROLLO, PROFESIONALIZACIÓN Y CERTIFICACIÓN DE LOS ELEMENTOS DE LAS INSTITUCIONES DE SEGURIDAD PÚBLICA</t>
  </si>
  <si>
    <t xml:space="preserve">FORTALECIMIENTO Y DESARROLLO DEL SISTEMA NACIONAL DE ATENCIÓN DE LLAMADAS DE EMERGENCIA Y DENUNCIA </t>
  </si>
  <si>
    <t>SEGUIMIENTO Y EVALUACIÓN DEL DESEMPEÑO EN LA APLICACIÓN DE LOS RECURSOS Y EL GRADO DE AVANCE</t>
  </si>
  <si>
    <t xml:space="preserve">EJECUTAR LAS MEDIDAS DE SANCIÓN Y CAUTELARES QUE EL ÓRGANO JURISDICCIONAL ESPECIALIZADO IMPONGA </t>
  </si>
  <si>
    <t>Difusión por radio, televisión y otros medios de  mensajes comerciales para promover la venta de bienes o servicios</t>
  </si>
  <si>
    <t xml:space="preserve">Servicios de la industria fílmica, del sonido </t>
  </si>
  <si>
    <t>PROMOCION Y DIFUSION DE LA CULTURA CIVICA Y GARANTIA DE LOS DERECHOS POLITICIO-ELECTORALES DE LOS CI</t>
  </si>
  <si>
    <t>REALIZACIÓN DE ACCIONES PARA EL FORTALECIMIENTO DE LA IDENTIDAD Y PERTENENCIA CULTURAL ESTATAL Y NACIONAL</t>
  </si>
  <si>
    <t>SEGUIMIENTO Y EVALUACIÓN DEL NUEVO SISTEMA DE JUSTICIA PENAL. INSTITUCIONES OPERADORAS APOYADAS</t>
  </si>
  <si>
    <t>OBLIGACIONES DE LA COMISIóN IMPLEMENTADORA DE LA REFORMA DEL SISTEMA DE JUSTICIA PENAL EN COLIMA</t>
  </si>
  <si>
    <t xml:space="preserve">MATERIALES DE ADIMINISTRACIÓN, EMISIÓN </t>
  </si>
  <si>
    <t>EVALUACIÓN EN CONTROL DE CONFIANZA DE LOS ELEMENTOS DE LAS INSTITUCIONES DE SEGURIDAD PÚBLICA Y PROC</t>
  </si>
  <si>
    <t>REALIZACIÓN DE ACCIONES PARA EL FORTALECIMIENTO DE LA IDENTIDAD Y PERTENENCIA CULTURAL ESTATAL Y NAC.</t>
  </si>
  <si>
    <t>SERVICIOS ASISTENCIALES DE ASESORÍA JURÍDICA DEPORTE Y RECREACIÓN CAPACITACIÓN Y TRABAJO SALUDEDUCAC.</t>
  </si>
  <si>
    <t>PROGRAMA INTEGRAL PARA LA PROFESIONALIZACIóN DE LAS EMPRESAS TURíSTICAS DE NATURALEZA.</t>
  </si>
  <si>
    <t xml:space="preserve">APORTACIóN AL FONDO ESTATAL DE CIENCIA Y TECNOLOGíA PARA LA ADOPCIóN DE LAS MEJORES PRáCTICAS </t>
  </si>
  <si>
    <t>APORTACIóN DEL GOBIERNO DEL ESTADO AL FONDO ESTATAL DE CIENCIA Y TECNOLOGíA PARA OPERAR</t>
  </si>
  <si>
    <t>GESTIÓN DE RECURSOS PARA LA TECNIFICACIÓN DE 6 MIL HECTÁREAS EN SISTEMAS DE RIEGO EN EL ESTADO DE COLIMA</t>
  </si>
  <si>
    <t xml:space="preserve">UTILIZACIÓN DE RECURSOS PARA GARANTIZAR LA OPERATIVIDAD ADMINSTRATIVA A TRAVÉS DE LA ADQUISICIÓN </t>
  </si>
  <si>
    <t>ACERCAR LOS SERVICIOS QUE OFRECE LA DEFENSORíA PúBLICA DEL ESTADO A LAS COMUNIDADES DE LOS DIEZ MUNICIPIOS</t>
  </si>
  <si>
    <t xml:space="preserve">INTEGRACIóN SEGUIMIENTO IMPLEMENTACIóN Y EVALUACIóN DE LA AGENDA LEGISLATIVA DEL PODER EJECUTIVO </t>
  </si>
  <si>
    <t>ATENCIóN Y DESAHOGO DE LOS PROCEDIMIENTOS ADMINISTRATIVOS EN LAS QUE LAS LEYES O LOS REGLAMENTOS</t>
  </si>
  <si>
    <t xml:space="preserve">REPRESENTAR DE MANERA GRATUITA EN LAS MATERIAS CIVIL FAMILIAR YO MERCANTIL A LOS CIUDADANOS </t>
  </si>
  <si>
    <t xml:space="preserve">ANáLISIS COORDINACIóN CONCERTACIóN Y CONSULTA ENTRE LA CONSEJERíA Y LAS UNIDADES JURíDICAS </t>
  </si>
  <si>
    <t>EVALUACIÓN EN CONTROL DE CONFIANZA DE LOS ELEMENTOS DE LAS INSTITUCIONES DE SEGURIDAD PÚBLICA</t>
  </si>
  <si>
    <t>CONTRIBUIR CON LA CONSOLIDACIóN DE LA POLITICA INTERNA A TRAVEZ DEL ACUERDO Y DIALOGO ENTRE LOS PODERES</t>
  </si>
  <si>
    <t>PLANEACIóN Y CONDUCCIóN PARA LA COORDINACIóN DE ACCIONES DE APOYO A VíCTIMAS DEL DELITO</t>
  </si>
  <si>
    <t>CONTRIBUIR A INCREMENTAR LA SEGURIDAD DEL ESTADO DE COLIMA MEDIANTE MONITOREO ACTIVIDAD Y SEGUIMIENTO</t>
  </si>
  <si>
    <t>CONTRIBUIR CON EL PROGRAMA DE INSPECCIONES Y VERIFICACIONES EN INMUEBLES ESTANCIAS ALBERGUES Y REFUGIO</t>
  </si>
  <si>
    <t>FORTALECIMIENTO AL PERSONAL DE CEPAVF Y A LAS Y LOS ESPECIALISTAS DE LA RED INTERINSTITUCIONAL</t>
  </si>
  <si>
    <t xml:space="preserve">IMPLEMENTACIÓN DE ASESORIAS Y CAPACITACIONES A ASOCIACIONES CIVILES SOBRE LA CONSTITUCION LEGAL </t>
  </si>
  <si>
    <t>COORDINACIÓN DE LAS POLÍTICAS DE GOBIERNO PARA EL SECTOR HIDRÁULICO ASEGURANDO LOS SERVICIOS</t>
  </si>
  <si>
    <t>GESTIóN DE LOS PROCESOS DE INSCRIPCIóN REINSCRIPCIóN ACREDITACIóN REGULARIZACIóN Y CERTIFICACIóN</t>
  </si>
  <si>
    <t xml:space="preserve">ABSORCIóN DEL NIVEL MEDIO SUPERIOR EN EL SUBSISTEMA DE TELEBACHILLERATO COMUNITARIO A TRAVéS </t>
  </si>
  <si>
    <t xml:space="preserve">ATENCIóN A LA POBLACIóN DEMANDANTE DEL NIVEL MEDIO SUPERIOR EN EL SUBSISTEMA DE EMSAD A TRAVéS </t>
  </si>
  <si>
    <t xml:space="preserve">GESTIóN DE ACCIONES REALIZADAS PARA ATENDER LOS TRáMITES Y SERVICIOS PROPORCIONADOS POR EL áREA </t>
  </si>
  <si>
    <t>ABSORCIóN EN LOS PROGRAMAS DE NIVEL SUPERIOR A TRAVéS DE SERVICIOS DE CALIDAD EN LA UNIDAD COLIMA</t>
  </si>
  <si>
    <t>EXÁMENES ACREDITADOS DE EDUCACIÓN PRIMARIA Y SECUNDARIA A TRAVÉS DE LA APLICACIÓN DEL PROGRAMA ESPEC.</t>
  </si>
  <si>
    <t xml:space="preserve">PROGRAMA PARA LA PROMOCIóN DE PRODUCTOS COLIMENSES EN EVENTOS LOCALES Y NACIONALES PARA AUMENTAR </t>
  </si>
  <si>
    <t>PROYECTO PRODUCTIVO INTEGRAL PARA EL ESTADO DE COLIMA PARA LA CONSERVACIóN DE EMPLEOS Y EL INCREMENTAR</t>
  </si>
  <si>
    <t>COORDINACIóN SUPERVISIóN Y SEGUIMIENTO PROCESAL DE LOS JUICIOS PROCEDIMIENTOS Y ASUNTOS JURíDICOS</t>
  </si>
  <si>
    <t>INTEGRACIóN SEGUIMIENTO IMPLEMENTACIóN Y EVALUACIóN DE LA AGENDA LEGISLATIVA DEL PODER EJECUTIVO</t>
  </si>
  <si>
    <t xml:space="preserve">ATENCIóN Y DESAHOGO DE LOS PROCEDIMIENTOS ADMINISTRATIVOS EN LAS QUE LAS LEYES O LOS REGLAMENTOS </t>
  </si>
  <si>
    <t>BRINDAR DE MANERA GRATUITA LA DEFENSA JURIDICA EN MATERIA PENAL A LOS PRESUNTOS RESPONSABLES</t>
  </si>
  <si>
    <t xml:space="preserve">ADMINISTRACIóN DE RECURSOS DE OPERACIóN PARA FOMENTAR VIGILAR Y FORTALECER A LAS INSTITUCIONES </t>
  </si>
  <si>
    <t xml:space="preserve">FORTALECIMIENTO PROMOCIÓN DIFUSIÓN DE LOS DERECHOS HUMANOS EN TODOS LOS SECTORES DE LA POBLACIóN </t>
  </si>
  <si>
    <t>REPRESENTAR DE MANERA GRATUITA EN LAS MATERIAS CIVIL FAMILIAR YO MERCANTIL A LOS CIUDADANOS</t>
  </si>
  <si>
    <t>ANáLISIS COORDINACIóN CONCERTACIóN Y CONSULTA ENTRE LA CONSEJERíA Y LAS UNIDADES JURíDICAS</t>
  </si>
  <si>
    <t xml:space="preserve">FORTALECIMIENTO DE ACCIONES DE JUSTICIA FAMILIAR Y CIVIL SOLUCIONES ALTERNAS PREVENCIóN DEL DELITO </t>
  </si>
  <si>
    <t>GESTIÓN DE RECURSOS CONCURRENTES QUE CONTRIBUYAN AL DESARROLLO SUSTENTABLE DEL CAMPO COLIMENSE</t>
  </si>
  <si>
    <t>GESTIÓN DE RECURSOS PARA LA RESTAURACIÓN Y CONSERVACIÓN DE MANGLARES EN LA ZONA COSTERA DEL ESTADO DE COLIMA</t>
  </si>
  <si>
    <t>GESTIÓN DE RECURSOS PARA LA IMPLEMENTACIÓN DEL PROGRAMA DE FOMENTO A LA ACTIVIDAD PESQUERA Y ACUÍCOLA</t>
  </si>
  <si>
    <t>REALIZACIÓN DE FUNCIONES DEL CENTRO ESTATAL PARA LA PREVENCIÓN SOCIAL DE LA VIOLENCIA Y LA DELINCUENCIA</t>
  </si>
  <si>
    <t>EJECUTAR LAS MEDIDAS DE SANCIÓN Y CAUTELARES QUE EL ÓRGANO JURISDICCIONAL ESPECIALIZADO IMPONGA</t>
  </si>
  <si>
    <t>ABSORCIóN DEL NIVEL MEDIO SUPERIOR EN EL SUBSISTEMA DE TELEBACHILLERATO COMUNITARIO A TRAVéS DE SERVICIO</t>
  </si>
  <si>
    <t>ATENCIóN A LA POBLACIóN DEMANDANTE DEL NIVEL MEDIO SUPERIOR EN EL SUBSISTEMA DE EMSAD A TRAVéS</t>
  </si>
  <si>
    <t>CONTRIBUIR CON LA CONSOLIDACIóN DE LA POLITICA INTERNA A TRAVEZ DEL ACUERDO Y DIALOGO</t>
  </si>
  <si>
    <t>CONTRIBUIR CON LA CONSOLIDACIóN DE LA POLITICA INTERNA A TRAVEZ DEL ACUERDO Y DIALOGO ENTRE</t>
  </si>
  <si>
    <t>OPERACIÓN DE LA COMISIóN IMPLEMENTADORA DE LA REFORMA DEL SISTEMA DE JUSTICIA PENAL EN COLIMA.</t>
  </si>
  <si>
    <t xml:space="preserve">CONSOLIDAR LA NORMATIVIDAD REQUERIDA (LEYES REGLAMENTOS ETC) </t>
  </si>
  <si>
    <t xml:space="preserve">OBLIGACIONES DE LA COMISIóN IMPLEMENTADORA DE LA REFORMA DEL SISTEMA DE JUSTICIA PENAL EN COLIMA </t>
  </si>
  <si>
    <t xml:space="preserve">SEGUIMIENTO Y EVALUACIÓN DEL NUEVO SISTEMA DE JUSTICIA PENAL. INSTITUCIONES OPERADORAS APOYADAS </t>
  </si>
  <si>
    <t>EXÁMENES ACREDITADOS DE EDUCACIÓN PRIMARIA Y SECUNDARIA A TRAVÉS DE LA APLICACIÓN DEL PROGRAMA</t>
  </si>
  <si>
    <t>TALLERES DE AYUDA PSICOLOGICA A MUJERES Y HOMBRES QUE SUFREN ALGUN TIPO DE TRANASTORNO VIOLENCIA</t>
  </si>
  <si>
    <t xml:space="preserve">FONDOS ESTATALES PARA LA CULTURA Y LAS ARTES (FIDEICOMISOS DE INVERSIÓN EN MATERIA DE CULTURA </t>
  </si>
  <si>
    <t>ADMINISTRACIóN DE RECURSOS DE OPERACIóN PARA FOMENTAR VIGILAR Y FORTALECER A LAS INSTITUCIONES</t>
  </si>
  <si>
    <t xml:space="preserve">GESTIÓN DE RECURSOS CONCURRENTES QUE CONTRIBUYAN AL DESARROLLO SUSTENTABLE DEL CAMPO COLIMENSE </t>
  </si>
  <si>
    <t>LIBROS DE TEXTO GRATUITO PROPORCIONADOS A LOS ALUMNOS DE SECUNDARIAS GENERALES TéCNICAS Y TELESECUNDARIA</t>
  </si>
  <si>
    <t xml:space="preserve">PLANEACIóN Y CONDUCCIóN PARA LA COORDINACIóN DE ACCIONES DE APOYO A VíCTIMAS DEL DELITO </t>
  </si>
  <si>
    <t xml:space="preserve">GESTIóN DE ACCIONES REALIZADAS PARA ATENDER LOS TRáMITES Y SERVICIOS PROPORCIONADOS </t>
  </si>
  <si>
    <t>Adeudos de ejercicios anteriores por concepto de servicios personales magisterio</t>
  </si>
  <si>
    <t>Adeudos de ejercicios anteriores por conceptos distintos de servicios personales</t>
  </si>
  <si>
    <t>Devolución de ingresos percibidos indebidamente en ejercicios fiscales anteriores</t>
  </si>
  <si>
    <t>MODERNIZACIÓN Y MANTENIMIENTO DEL EQUIPAMIENTO PARA COMPLETAR LA CONVERSIÓN DE LA TRANSMISIÓN</t>
  </si>
  <si>
    <t>Evaluación en control de confianza de los elementos de las instituciones de seguridad pública y proc</t>
  </si>
  <si>
    <t>APOYO ADMINSTRATIVO PARA LA OPERATIVIDAD</t>
  </si>
  <si>
    <t>SENSIBILIZACIóN PARA LA PREVENCIóN DE LA VIOLENCIA DE GéNERO A NIVEL ESTATAL</t>
  </si>
  <si>
    <t>FORTALECIMIENTO Y DESARROLLO DEL SISTEMA NACIONAL DE ATENCIÓN DE LLAMADAS DE EMERGENCIA Y DENUNCIA</t>
  </si>
  <si>
    <t>FORTALECIMIENTO DEL SISTEMA PENITENCIARIO NACIONAL Y DE EJECUCIÓN DE MEDIDAS PARA ADOLESCENTES</t>
  </si>
  <si>
    <t>FORTALECIMIENTO DE LAS CAPACIDADES PARA PREVENCIÓN Y COMBATE A DELITOS DE ALTO IMPACTO</t>
  </si>
  <si>
    <t>ATENCIóN Y SEGUIMIENTO A PROGRAMAS FEDERALES Y ESTATALES</t>
  </si>
  <si>
    <t>EXPEDICIóN DE PASAPORTES</t>
  </si>
  <si>
    <t>SERVICIOS DE FOTOGRAFíA Y FOTOCOPIADO</t>
  </si>
  <si>
    <t>TRáMITES DE NATURALIZACIóN ART. 30 CONSTITUCIONAL</t>
  </si>
  <si>
    <t>ATENCIóN AL PROGRAMA DE PROTECCIóN A NACIONALES EN EL EXTERIOR</t>
  </si>
  <si>
    <t>ATENCIóN Y SEGUIMIENTO A PROGRAMAS ESTATALES</t>
  </si>
  <si>
    <t>TRáMITES DE ART. 27 CONSTITUCIONAL</t>
  </si>
  <si>
    <t>CAPACITACIóN A OPERADORES (PERSONAS) PARA EL NUEVO SISTEMA DE JUSTICIA PENAL GESTIONAR RECURSOS</t>
  </si>
  <si>
    <t>OPERACIÓN DE LA COMISIóN IMPLEMENTADORA DE LA REFORMA DEL SISTEMA DE JUSTICIA PENAL EN COLIMA</t>
  </si>
  <si>
    <t>SUMINISTRO DE ALIMENTOS INSUMOS MATERIALES EQUIPO Y HERRAMIENTAS PARA EL ADECUADO FUNCIONAMIENTO</t>
  </si>
  <si>
    <t>UTILIZACIÓN DE RECURSOS PARA GARANTIZAR LA OPERATIVIDAD ADMINSTRATIVA A TRAVÉS DE LA ADQUISICIÓN DE</t>
  </si>
  <si>
    <t>GESTIÓN DE RECURSOS PARA LA PRODUCCIÓN DE PLANTA FORESTAL DE CALIDAD CONVENIDA PARA IMPLEMENTAR ACCINES</t>
  </si>
  <si>
    <t>OPERACIÓN DEL PROYECTO PARA EL FORTALECIMIENTO DE LA CALIDAD EN LA EDUCACIóN BáSICA</t>
  </si>
  <si>
    <t>APORTACIóN ESTATAL AL FIDEICOMISO REVOCABLE DE ADMINISTRACIóN E INVERSIóN PARA LA DOTACIóN DE INFRAESTRUCUTRA</t>
  </si>
  <si>
    <t>PREMIO ESTATAL DE INNOVACIóN DESARROLLO TECNOLóGICO Y EMPRENDIMIENTO</t>
  </si>
  <si>
    <t>PROGRAMA DE CAPACITACIóN Y PROFESIONALIZACIóN CONTINUO DEL PERSONAL DE LA PGJE</t>
  </si>
  <si>
    <t>FORTALECIMIENTO DE LAS ACCIONES DE LA POLICíA INVESTIGADORA</t>
  </si>
  <si>
    <t>SISTEMATIZACIÓN Y MODERNIZACIÓN DE LAS JUNTAS LOCALES DE CONCILIACIÓN Y ARBITRAJE</t>
  </si>
  <si>
    <t>PROGRAMA DE PROMOCIÓN DE LA CULTURA DE LA MOVILIDAD Y APERTURA DE CALLES</t>
  </si>
  <si>
    <t>ESTUDIOS Y PROYECTOS DEL SISTEMA INTEGRADO DE TRANPSORTE REGIONAL</t>
  </si>
  <si>
    <t>CAPACITAR A LOS DEFENSORES PúBLICOS DE LAS áREAS CIVIL MERCANTIL FAMILIAR AGRARIO Y ADMINISTRATIVO</t>
  </si>
  <si>
    <t>AUDITAR A ENTIDADES DEL óRDEN DE GOBIERNO MUNICIPAL PODER EJECUTIVO LEGISLATIVO Y JUDICIAL Y AUTóNOMOS</t>
  </si>
  <si>
    <t>PROMOCION Y DIFUSION DE LA CULTURA CIVICA Y GARANTIA DE LOS DERECHOS POLITICIO-ELECTORALES</t>
  </si>
  <si>
    <t>Ayudas sociales a actividades científicas</t>
  </si>
  <si>
    <t xml:space="preserve">Otros servicios profesionales, científicos </t>
  </si>
  <si>
    <t>Instalación, reparación y mantenimiento</t>
  </si>
  <si>
    <t>Crédito Interacciones 430259</t>
  </si>
  <si>
    <t>Intereses Crédito Interacciones 430259.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</si>
</sst>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##00000;###00000"/>
    <numFmt numFmtId="165" formatCode="###0;###0"/>
  </numFmts>
  <fonts count="29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2"/>
      <color theme="2" tint="-0.89999084444715716"/>
      <name val="Arial"/>
      <family val="2"/>
    </font>
    <font>
      <sz val="11"/>
      <color theme="2" tint="-0.749992370372631"/>
      <name val="Arial"/>
      <family val="2"/>
    </font>
    <font>
      <b/>
      <sz val="11"/>
      <color theme="2" tint="-0.89999084444715716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color rgb="FF000000"/>
      <name val="Arial"/>
      <family val="2"/>
    </font>
    <font>
      <b/>
      <sz val="10"/>
      <color rgb="FF1D1B10"/>
      <name val="Arial"/>
      <family val="2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6" fillId="0" borderId="0"/>
    <xf numFmtId="0" fontId="13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12" fillId="0" borderId="0"/>
    <xf numFmtId="43" fontId="6" fillId="0" borderId="0" applyFont="0" applyFill="0" applyBorder="0" applyAlignment="0" applyProtection="0"/>
  </cellStyleXfs>
  <cellXfs count="469">
    <xf numFmtId="0" fontId="0" fillId="0" borderId="0" xfId="0"/>
    <xf numFmtId="1" fontId="2" fillId="0" borderId="8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center" vertical="center" wrapText="1"/>
    </xf>
    <xf numFmtId="0" fontId="11" fillId="0" borderId="0" xfId="0" applyFont="1"/>
    <xf numFmtId="0" fontId="8" fillId="0" borderId="0" xfId="0" applyFont="1"/>
    <xf numFmtId="0" fontId="14" fillId="0" borderId="0" xfId="3" applyFont="1" applyAlignment="1" applyProtection="1">
      <alignment vertical="center"/>
      <protection locked="0"/>
    </xf>
    <xf numFmtId="0" fontId="15" fillId="0" borderId="0" xfId="3" applyFont="1" applyProtection="1">
      <protection locked="0"/>
    </xf>
    <xf numFmtId="0" fontId="16" fillId="0" borderId="0" xfId="3" applyFont="1" applyBorder="1" applyAlignment="1" applyProtection="1">
      <alignment vertical="center"/>
      <protection locked="0"/>
    </xf>
    <xf numFmtId="0" fontId="15" fillId="0" borderId="0" xfId="3" applyFont="1" applyBorder="1" applyProtection="1">
      <protection locked="0"/>
    </xf>
    <xf numFmtId="0" fontId="4" fillId="0" borderId="0" xfId="0" applyFont="1" applyAlignment="1">
      <alignment horizontal="center"/>
    </xf>
    <xf numFmtId="0" fontId="6" fillId="0" borderId="0" xfId="0" applyFont="1"/>
    <xf numFmtId="0" fontId="17" fillId="0" borderId="3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left" vertical="center"/>
    </xf>
    <xf numFmtId="0" fontId="6" fillId="0" borderId="17" xfId="0" applyFont="1" applyFill="1" applyBorder="1"/>
    <xf numFmtId="0" fontId="6" fillId="0" borderId="19" xfId="0" applyFont="1" applyFill="1" applyBorder="1"/>
    <xf numFmtId="0" fontId="6" fillId="0" borderId="23" xfId="0" applyFont="1" applyFill="1" applyBorder="1"/>
    <xf numFmtId="0" fontId="6" fillId="0" borderId="0" xfId="3" applyFont="1"/>
    <xf numFmtId="0" fontId="17" fillId="0" borderId="3" xfId="3" applyFont="1" applyFill="1" applyBorder="1" applyAlignment="1">
      <alignment horizontal="center" vertical="center"/>
    </xf>
    <xf numFmtId="0" fontId="17" fillId="0" borderId="16" xfId="3" applyFont="1" applyFill="1" applyBorder="1" applyAlignment="1">
      <alignment horizontal="left" vertical="center"/>
    </xf>
    <xf numFmtId="3" fontId="17" fillId="0" borderId="3" xfId="4" applyNumberFormat="1" applyFont="1" applyFill="1" applyBorder="1" applyAlignment="1">
      <alignment vertical="center"/>
    </xf>
    <xf numFmtId="0" fontId="2" fillId="0" borderId="14" xfId="3" applyFont="1" applyFill="1" applyBorder="1" applyAlignment="1">
      <alignment horizontal="center" vertical="center"/>
    </xf>
    <xf numFmtId="0" fontId="10" fillId="0" borderId="18" xfId="3" applyFont="1" applyFill="1" applyBorder="1" applyAlignment="1">
      <alignment horizontal="justify" vertical="center"/>
    </xf>
    <xf numFmtId="3" fontId="17" fillId="0" borderId="14" xfId="4" applyNumberFormat="1" applyFont="1" applyFill="1" applyBorder="1" applyAlignment="1">
      <alignment vertical="center"/>
    </xf>
    <xf numFmtId="0" fontId="10" fillId="0" borderId="12" xfId="3" applyFont="1" applyFill="1" applyBorder="1" applyAlignment="1">
      <alignment horizontal="center" vertical="center"/>
    </xf>
    <xf numFmtId="0" fontId="10" fillId="0" borderId="17" xfId="3" applyFont="1" applyFill="1" applyBorder="1" applyAlignment="1">
      <alignment horizontal="justify" vertical="center"/>
    </xf>
    <xf numFmtId="3" fontId="17" fillId="0" borderId="12" xfId="4" applyNumberFormat="1" applyFont="1" applyFill="1" applyBorder="1" applyAlignment="1">
      <alignment vertical="center"/>
    </xf>
    <xf numFmtId="0" fontId="6" fillId="0" borderId="12" xfId="3" applyFont="1" applyFill="1" applyBorder="1" applyAlignment="1">
      <alignment horizontal="center"/>
    </xf>
    <xf numFmtId="0" fontId="6" fillId="0" borderId="17" xfId="3" applyFont="1" applyFill="1" applyBorder="1"/>
    <xf numFmtId="3" fontId="6" fillId="0" borderId="12" xfId="4" applyNumberFormat="1" applyFont="1" applyFill="1" applyBorder="1" applyAlignment="1">
      <alignment vertical="center"/>
    </xf>
    <xf numFmtId="0" fontId="2" fillId="0" borderId="12" xfId="3" applyFont="1" applyFill="1" applyBorder="1" applyAlignment="1">
      <alignment horizontal="center" vertical="center"/>
    </xf>
    <xf numFmtId="0" fontId="2" fillId="0" borderId="17" xfId="3" applyFont="1" applyFill="1" applyBorder="1" applyAlignment="1">
      <alignment horizontal="justify" vertical="center"/>
    </xf>
    <xf numFmtId="0" fontId="6" fillId="0" borderId="15" xfId="3" applyFont="1" applyFill="1" applyBorder="1" applyAlignment="1">
      <alignment horizontal="center"/>
    </xf>
    <xf numFmtId="0" fontId="6" fillId="0" borderId="19" xfId="3" applyFont="1" applyFill="1" applyBorder="1"/>
    <xf numFmtId="3" fontId="6" fillId="0" borderId="15" xfId="4" applyNumberFormat="1" applyFont="1" applyFill="1" applyBorder="1" applyAlignment="1">
      <alignment vertical="center"/>
    </xf>
    <xf numFmtId="3" fontId="17" fillId="0" borderId="3" xfId="4" applyNumberFormat="1" applyFont="1" applyFill="1" applyBorder="1" applyAlignment="1">
      <alignment horizontal="right" vertical="center"/>
    </xf>
    <xf numFmtId="3" fontId="17" fillId="0" borderId="14" xfId="4" applyNumberFormat="1" applyFont="1" applyFill="1" applyBorder="1" applyAlignment="1">
      <alignment horizontal="right" vertical="center"/>
    </xf>
    <xf numFmtId="0" fontId="17" fillId="0" borderId="0" xfId="3" applyFont="1"/>
    <xf numFmtId="3" fontId="17" fillId="0" borderId="12" xfId="4" applyNumberFormat="1" applyFont="1" applyFill="1" applyBorder="1" applyAlignment="1">
      <alignment horizontal="right" vertical="center"/>
    </xf>
    <xf numFmtId="3" fontId="6" fillId="0" borderId="12" xfId="4" applyNumberFormat="1" applyFont="1" applyFill="1" applyBorder="1" applyAlignment="1">
      <alignment horizontal="right" vertical="center"/>
    </xf>
    <xf numFmtId="3" fontId="6" fillId="0" borderId="22" xfId="4" applyNumberFormat="1" applyFont="1" applyFill="1" applyBorder="1" applyAlignment="1">
      <alignment horizontal="right" vertical="center"/>
    </xf>
    <xf numFmtId="3" fontId="6" fillId="0" borderId="15" xfId="4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 wrapText="1"/>
    </xf>
    <xf numFmtId="0" fontId="6" fillId="0" borderId="0" xfId="5" applyFont="1"/>
    <xf numFmtId="3" fontId="1" fillId="0" borderId="3" xfId="3" applyNumberFormat="1" applyFont="1" applyFill="1" applyBorder="1" applyAlignment="1">
      <alignment horizontal="center" vertical="center" wrapText="1"/>
    </xf>
    <xf numFmtId="0" fontId="17" fillId="0" borderId="3" xfId="5" applyFont="1" applyFill="1" applyBorder="1" applyAlignment="1">
      <alignment horizontal="center" vertical="center"/>
    </xf>
    <xf numFmtId="0" fontId="17" fillId="0" borderId="16" xfId="5" applyFont="1" applyFill="1" applyBorder="1" applyAlignment="1">
      <alignment horizontal="left" vertical="center"/>
    </xf>
    <xf numFmtId="0" fontId="2" fillId="0" borderId="14" xfId="5" applyFont="1" applyFill="1" applyBorder="1" applyAlignment="1">
      <alignment horizontal="center" vertical="center"/>
    </xf>
    <xf numFmtId="0" fontId="10" fillId="0" borderId="18" xfId="5" applyFont="1" applyFill="1" applyBorder="1" applyAlignment="1">
      <alignment horizontal="justify" vertical="center"/>
    </xf>
    <xf numFmtId="0" fontId="10" fillId="0" borderId="12" xfId="5" applyFont="1" applyFill="1" applyBorder="1" applyAlignment="1">
      <alignment horizontal="center" vertical="center"/>
    </xf>
    <xf numFmtId="0" fontId="10" fillId="0" borderId="17" xfId="5" applyFont="1" applyFill="1" applyBorder="1" applyAlignment="1">
      <alignment horizontal="justify" vertical="center"/>
    </xf>
    <xf numFmtId="0" fontId="6" fillId="0" borderId="12" xfId="5" applyFont="1" applyFill="1" applyBorder="1" applyAlignment="1">
      <alignment horizontal="center"/>
    </xf>
    <xf numFmtId="0" fontId="6" fillId="0" borderId="17" xfId="5" applyFont="1" applyFill="1" applyBorder="1"/>
    <xf numFmtId="0" fontId="2" fillId="0" borderId="12" xfId="5" applyFont="1" applyFill="1" applyBorder="1" applyAlignment="1">
      <alignment horizontal="center" vertical="center"/>
    </xf>
    <xf numFmtId="0" fontId="6" fillId="0" borderId="22" xfId="5" applyFont="1" applyFill="1" applyBorder="1" applyAlignment="1">
      <alignment horizontal="center"/>
    </xf>
    <xf numFmtId="0" fontId="6" fillId="0" borderId="23" xfId="5" applyFont="1" applyFill="1" applyBorder="1"/>
    <xf numFmtId="3" fontId="6" fillId="0" borderId="22" xfId="4" applyNumberFormat="1" applyFont="1" applyFill="1" applyBorder="1" applyAlignment="1">
      <alignment vertical="center"/>
    </xf>
    <xf numFmtId="0" fontId="10" fillId="0" borderId="14" xfId="5" applyFont="1" applyFill="1" applyBorder="1" applyAlignment="1">
      <alignment horizontal="center" vertical="center"/>
    </xf>
    <xf numFmtId="0" fontId="2" fillId="0" borderId="17" xfId="5" applyFont="1" applyFill="1" applyBorder="1" applyAlignment="1">
      <alignment horizontal="justify" vertical="center"/>
    </xf>
    <xf numFmtId="0" fontId="2" fillId="0" borderId="18" xfId="5" applyFont="1" applyFill="1" applyBorder="1" applyAlignment="1">
      <alignment horizontal="justify" vertical="center"/>
    </xf>
    <xf numFmtId="0" fontId="6" fillId="0" borderId="15" xfId="5" applyFont="1" applyFill="1" applyBorder="1" applyAlignment="1">
      <alignment horizontal="center"/>
    </xf>
    <xf numFmtId="0" fontId="6" fillId="0" borderId="19" xfId="5" applyFont="1" applyFill="1" applyBorder="1"/>
    <xf numFmtId="3" fontId="6" fillId="0" borderId="12" xfId="4" applyNumberFormat="1" applyFont="1" applyFill="1" applyBorder="1" applyAlignment="1">
      <alignment horizontal="right"/>
    </xf>
    <xf numFmtId="3" fontId="17" fillId="0" borderId="12" xfId="4" applyNumberFormat="1" applyFont="1" applyFill="1" applyBorder="1" applyAlignment="1">
      <alignment horizontal="right"/>
    </xf>
    <xf numFmtId="3" fontId="2" fillId="0" borderId="12" xfId="3" applyNumberFormat="1" applyFont="1" applyFill="1" applyBorder="1" applyAlignment="1">
      <alignment horizontal="right" vertical="center"/>
    </xf>
    <xf numFmtId="0" fontId="6" fillId="0" borderId="0" xfId="3" applyAlignment="1">
      <alignment vertical="center"/>
    </xf>
    <xf numFmtId="3" fontId="17" fillId="0" borderId="12" xfId="3" applyNumberFormat="1" applyFont="1" applyFill="1" applyBorder="1" applyAlignment="1">
      <alignment horizontal="right"/>
    </xf>
    <xf numFmtId="3" fontId="6" fillId="0" borderId="15" xfId="4" applyNumberFormat="1" applyFont="1" applyFill="1" applyBorder="1" applyAlignment="1">
      <alignment horizontal="right"/>
    </xf>
    <xf numFmtId="0" fontId="17" fillId="0" borderId="9" xfId="3" applyFont="1" applyFill="1" applyBorder="1" applyAlignment="1">
      <alignment horizontal="center" vertical="center"/>
    </xf>
    <xf numFmtId="0" fontId="10" fillId="0" borderId="27" xfId="3" applyFont="1" applyFill="1" applyBorder="1" applyAlignment="1">
      <alignment horizontal="center" vertical="center"/>
    </xf>
    <xf numFmtId="0" fontId="10" fillId="0" borderId="24" xfId="3" applyFont="1" applyFill="1" applyBorder="1" applyAlignment="1">
      <alignment horizontal="center" vertical="center"/>
    </xf>
    <xf numFmtId="0" fontId="6" fillId="0" borderId="24" xfId="3" applyFont="1" applyFill="1" applyBorder="1" applyAlignment="1">
      <alignment horizontal="center"/>
    </xf>
    <xf numFmtId="0" fontId="6" fillId="0" borderId="30" xfId="3" applyFont="1" applyFill="1" applyBorder="1" applyAlignment="1">
      <alignment horizontal="center"/>
    </xf>
    <xf numFmtId="3" fontId="6" fillId="0" borderId="22" xfId="4" applyNumberFormat="1" applyFont="1" applyFill="1" applyBorder="1" applyAlignment="1">
      <alignment horizontal="right"/>
    </xf>
    <xf numFmtId="0" fontId="6" fillId="0" borderId="25" xfId="3" applyFont="1" applyFill="1" applyBorder="1" applyAlignment="1">
      <alignment horizontal="center"/>
    </xf>
    <xf numFmtId="3" fontId="17" fillId="0" borderId="12" xfId="3" applyNumberFormat="1" applyFont="1" applyFill="1" applyBorder="1" applyAlignment="1">
      <alignment vertical="center"/>
    </xf>
    <xf numFmtId="3" fontId="6" fillId="0" borderId="12" xfId="3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/>
    </xf>
    <xf numFmtId="3" fontId="10" fillId="0" borderId="12" xfId="4" applyNumberFormat="1" applyFont="1" applyFill="1" applyBorder="1" applyAlignment="1">
      <alignment horizontal="right"/>
    </xf>
    <xf numFmtId="0" fontId="10" fillId="0" borderId="22" xfId="0" applyFont="1" applyFill="1" applyBorder="1" applyAlignment="1">
      <alignment horizontal="center"/>
    </xf>
    <xf numFmtId="3" fontId="10" fillId="0" borderId="22" xfId="4" applyNumberFormat="1" applyFont="1" applyFill="1" applyBorder="1" applyAlignment="1">
      <alignment horizontal="right"/>
    </xf>
    <xf numFmtId="3" fontId="17" fillId="0" borderId="3" xfId="0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center"/>
    </xf>
    <xf numFmtId="3" fontId="10" fillId="0" borderId="15" xfId="4" applyNumberFormat="1" applyFont="1" applyFill="1" applyBorder="1" applyAlignment="1">
      <alignment horizontal="right"/>
    </xf>
    <xf numFmtId="3" fontId="1" fillId="0" borderId="3" xfId="5" applyNumberFormat="1" applyFont="1" applyFill="1" applyBorder="1" applyAlignment="1">
      <alignment horizontal="center" vertical="center" wrapText="1"/>
    </xf>
    <xf numFmtId="3" fontId="17" fillId="0" borderId="12" xfId="5" applyNumberFormat="1" applyFont="1" applyFill="1" applyBorder="1" applyAlignment="1">
      <alignment horizontal="right"/>
    </xf>
    <xf numFmtId="0" fontId="2" fillId="0" borderId="3" xfId="5" applyFont="1" applyFill="1" applyBorder="1" applyAlignment="1">
      <alignment horizontal="center" vertical="center"/>
    </xf>
    <xf numFmtId="0" fontId="2" fillId="0" borderId="16" xfId="5" applyFont="1" applyFill="1" applyBorder="1" applyAlignment="1">
      <alignment horizontal="left" vertical="center"/>
    </xf>
    <xf numFmtId="3" fontId="2" fillId="0" borderId="3" xfId="4" applyNumberFormat="1" applyFont="1" applyFill="1" applyBorder="1" applyAlignment="1">
      <alignment vertical="center"/>
    </xf>
    <xf numFmtId="3" fontId="2" fillId="0" borderId="14" xfId="4" applyNumberFormat="1" applyFont="1" applyFill="1" applyBorder="1" applyAlignment="1">
      <alignment vertical="center"/>
    </xf>
    <xf numFmtId="3" fontId="2" fillId="0" borderId="12" xfId="4" applyNumberFormat="1" applyFont="1" applyFill="1" applyBorder="1" applyAlignment="1">
      <alignment vertical="center"/>
    </xf>
    <xf numFmtId="0" fontId="18" fillId="0" borderId="0" xfId="5" applyFont="1" applyAlignment="1">
      <alignment vertical="center"/>
    </xf>
    <xf numFmtId="0" fontId="10" fillId="0" borderId="12" xfId="5" applyFont="1" applyFill="1" applyBorder="1" applyAlignment="1">
      <alignment horizontal="center"/>
    </xf>
    <xf numFmtId="0" fontId="10" fillId="0" borderId="17" xfId="5" applyFont="1" applyFill="1" applyBorder="1"/>
    <xf numFmtId="3" fontId="10" fillId="0" borderId="12" xfId="4" applyNumberFormat="1" applyFont="1" applyFill="1" applyBorder="1" applyAlignment="1">
      <alignment vertical="center"/>
    </xf>
    <xf numFmtId="0" fontId="17" fillId="0" borderId="0" xfId="5" applyFont="1"/>
    <xf numFmtId="0" fontId="10" fillId="0" borderId="22" xfId="5" applyFont="1" applyFill="1" applyBorder="1" applyAlignment="1">
      <alignment horizontal="center"/>
    </xf>
    <xf numFmtId="0" fontId="10" fillId="0" borderId="23" xfId="5" applyFont="1" applyFill="1" applyBorder="1"/>
    <xf numFmtId="3" fontId="10" fillId="0" borderId="22" xfId="4" applyNumberFormat="1" applyFont="1" applyFill="1" applyBorder="1" applyAlignment="1">
      <alignment vertical="center"/>
    </xf>
    <xf numFmtId="0" fontId="10" fillId="0" borderId="17" xfId="5" applyFont="1" applyFill="1" applyBorder="1" applyAlignment="1">
      <alignment horizontal="left" vertical="center" wrapText="1"/>
    </xf>
    <xf numFmtId="4" fontId="2" fillId="0" borderId="3" xfId="4" applyNumberFormat="1" applyFont="1" applyFill="1" applyBorder="1" applyAlignment="1">
      <alignment vertical="center"/>
    </xf>
    <xf numFmtId="4" fontId="2" fillId="0" borderId="12" xfId="4" applyNumberFormat="1" applyFont="1" applyFill="1" applyBorder="1" applyAlignment="1">
      <alignment vertical="center"/>
    </xf>
    <xf numFmtId="0" fontId="10" fillId="0" borderId="17" xfId="5" applyFont="1" applyFill="1" applyBorder="1" applyAlignment="1">
      <alignment wrapText="1"/>
    </xf>
    <xf numFmtId="0" fontId="10" fillId="0" borderId="15" xfId="5" applyFont="1" applyFill="1" applyBorder="1" applyAlignment="1">
      <alignment horizontal="center"/>
    </xf>
    <xf numFmtId="0" fontId="10" fillId="0" borderId="19" xfId="5" applyFont="1" applyFill="1" applyBorder="1"/>
    <xf numFmtId="3" fontId="10" fillId="0" borderId="15" xfId="4" applyNumberFormat="1" applyFont="1" applyFill="1" applyBorder="1" applyAlignment="1">
      <alignment vertical="center"/>
    </xf>
    <xf numFmtId="0" fontId="17" fillId="0" borderId="8" xfId="5" applyFont="1" applyFill="1" applyBorder="1" applyAlignment="1">
      <alignment horizontal="center" vertical="center"/>
    </xf>
    <xf numFmtId="0" fontId="17" fillId="0" borderId="32" xfId="5" applyFont="1" applyFill="1" applyBorder="1" applyAlignment="1">
      <alignment horizontal="left" vertical="center"/>
    </xf>
    <xf numFmtId="0" fontId="2" fillId="0" borderId="4" xfId="5" applyFont="1" applyFill="1" applyBorder="1" applyAlignment="1">
      <alignment horizontal="center" vertical="center"/>
    </xf>
    <xf numFmtId="0" fontId="2" fillId="0" borderId="37" xfId="5" applyFont="1" applyFill="1" applyBorder="1" applyAlignment="1">
      <alignment horizontal="justify" vertical="center"/>
    </xf>
    <xf numFmtId="0" fontId="2" fillId="0" borderId="5" xfId="5" applyFont="1" applyFill="1" applyBorder="1" applyAlignment="1">
      <alignment horizontal="center" vertical="center"/>
    </xf>
    <xf numFmtId="0" fontId="2" fillId="0" borderId="31" xfId="5" applyFont="1" applyFill="1" applyBorder="1" applyAlignment="1">
      <alignment horizontal="justify" vertical="center"/>
    </xf>
    <xf numFmtId="0" fontId="6" fillId="0" borderId="5" xfId="5" applyFont="1" applyFill="1" applyBorder="1" applyAlignment="1">
      <alignment horizontal="center"/>
    </xf>
    <xf numFmtId="0" fontId="6" fillId="0" borderId="31" xfId="5" applyFont="1" applyFill="1" applyBorder="1"/>
    <xf numFmtId="0" fontId="6" fillId="0" borderId="7" xfId="5" applyFont="1" applyFill="1" applyBorder="1" applyAlignment="1">
      <alignment horizontal="center"/>
    </xf>
    <xf numFmtId="0" fontId="6" fillId="0" borderId="38" xfId="5" applyFont="1" applyFill="1" applyBorder="1"/>
    <xf numFmtId="0" fontId="6" fillId="0" borderId="10" xfId="5" applyFont="1" applyFill="1" applyBorder="1" applyAlignment="1">
      <alignment horizontal="center"/>
    </xf>
    <xf numFmtId="0" fontId="6" fillId="0" borderId="39" xfId="5" applyFont="1" applyFill="1" applyBorder="1"/>
    <xf numFmtId="4" fontId="6" fillId="0" borderId="0" xfId="5" applyNumberFormat="1" applyFont="1" applyFill="1"/>
    <xf numFmtId="0" fontId="6" fillId="0" borderId="12" xfId="5" applyFont="1" applyFill="1" applyBorder="1" applyAlignment="1">
      <alignment horizontal="center" vertical="center"/>
    </xf>
    <xf numFmtId="0" fontId="6" fillId="0" borderId="17" xfId="5" applyFont="1" applyFill="1" applyBorder="1" applyAlignment="1">
      <alignment wrapText="1"/>
    </xf>
    <xf numFmtId="3" fontId="17" fillId="0" borderId="22" xfId="4" applyNumberFormat="1" applyFont="1" applyFill="1" applyBorder="1" applyAlignment="1">
      <alignment horizontal="right" vertical="center"/>
    </xf>
    <xf numFmtId="0" fontId="17" fillId="0" borderId="14" xfId="5" applyFont="1" applyFill="1" applyBorder="1" applyAlignment="1">
      <alignment horizontal="center" vertical="center"/>
    </xf>
    <xf numFmtId="0" fontId="6" fillId="0" borderId="0" xfId="5" applyFont="1" applyFill="1"/>
    <xf numFmtId="0" fontId="17" fillId="0" borderId="0" xfId="5" applyFont="1" applyFill="1"/>
    <xf numFmtId="4" fontId="17" fillId="0" borderId="0" xfId="5" applyNumberFormat="1" applyFont="1" applyFill="1"/>
    <xf numFmtId="0" fontId="17" fillId="0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left" vertical="center"/>
    </xf>
    <xf numFmtId="0" fontId="4" fillId="0" borderId="0" xfId="0" applyFont="1"/>
    <xf numFmtId="0" fontId="8" fillId="0" borderId="0" xfId="0" applyFont="1" applyAlignment="1">
      <alignment horizontal="left"/>
    </xf>
    <xf numFmtId="0" fontId="1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1" fontId="5" fillId="0" borderId="0" xfId="0" applyNumberFormat="1" applyFont="1"/>
    <xf numFmtId="1" fontId="2" fillId="0" borderId="20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3" fontId="8" fillId="0" borderId="22" xfId="0" applyNumberFormat="1" applyFont="1" applyBorder="1"/>
    <xf numFmtId="3" fontId="8" fillId="0" borderId="15" xfId="0" applyNumberFormat="1" applyFont="1" applyBorder="1"/>
    <xf numFmtId="0" fontId="4" fillId="0" borderId="9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3" fontId="10" fillId="0" borderId="0" xfId="0" applyNumberFormat="1" applyFont="1" applyFill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3" fontId="8" fillId="0" borderId="3" xfId="0" applyNumberFormat="1" applyFont="1" applyBorder="1" applyAlignment="1">
      <alignment horizontal="right" vertical="center"/>
    </xf>
    <xf numFmtId="3" fontId="8" fillId="0" borderId="3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vertical="center" wrapText="1"/>
    </xf>
    <xf numFmtId="0" fontId="2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3" fontId="2" fillId="0" borderId="12" xfId="0" applyNumberFormat="1" applyFont="1" applyBorder="1" applyAlignment="1">
      <alignment horizontal="right" vertical="center"/>
    </xf>
    <xf numFmtId="3" fontId="10" fillId="0" borderId="12" xfId="0" applyNumberFormat="1" applyFont="1" applyBorder="1" applyAlignment="1">
      <alignment horizontal="right" vertical="center"/>
    </xf>
    <xf numFmtId="3" fontId="10" fillId="0" borderId="12" xfId="0" applyNumberFormat="1" applyFont="1" applyFill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20" xfId="0" applyNumberFormat="1" applyFont="1" applyBorder="1"/>
    <xf numFmtId="3" fontId="8" fillId="0" borderId="21" xfId="0" applyNumberFormat="1" applyFont="1" applyBorder="1"/>
    <xf numFmtId="3" fontId="8" fillId="0" borderId="12" xfId="0" applyNumberFormat="1" applyFont="1" applyBorder="1"/>
    <xf numFmtId="3" fontId="4" fillId="0" borderId="11" xfId="0" applyNumberFormat="1" applyFont="1" applyBorder="1"/>
    <xf numFmtId="3" fontId="4" fillId="0" borderId="3" xfId="0" applyNumberFormat="1" applyFont="1" applyFill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/>
    </xf>
    <xf numFmtId="3" fontId="8" fillId="0" borderId="22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3" fontId="8" fillId="0" borderId="40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3" fontId="8" fillId="0" borderId="40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 wrapText="1"/>
    </xf>
    <xf numFmtId="0" fontId="23" fillId="0" borderId="3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vertical="center" wrapText="1"/>
    </xf>
    <xf numFmtId="1" fontId="10" fillId="0" borderId="24" xfId="0" applyNumberFormat="1" applyFont="1" applyFill="1" applyBorder="1" applyAlignment="1">
      <alignment horizontal="center" vertical="center" wrapText="1"/>
    </xf>
    <xf numFmtId="3" fontId="10" fillId="0" borderId="29" xfId="0" applyNumberFormat="1" applyFont="1" applyFill="1" applyBorder="1" applyAlignment="1">
      <alignment horizontal="right" vertical="center" wrapText="1"/>
    </xf>
    <xf numFmtId="0" fontId="2" fillId="0" borderId="36" xfId="0" applyFont="1" applyFill="1" applyBorder="1" applyAlignment="1">
      <alignment vertical="center" wrapText="1"/>
    </xf>
    <xf numFmtId="1" fontId="10" fillId="0" borderId="27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3" fontId="10" fillId="0" borderId="28" xfId="0" applyNumberFormat="1" applyFont="1" applyFill="1" applyBorder="1" applyAlignment="1">
      <alignment horizontal="right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vertical="center" wrapText="1"/>
    </xf>
    <xf numFmtId="3" fontId="10" fillId="0" borderId="14" xfId="0" applyNumberFormat="1" applyFont="1" applyFill="1" applyBorder="1" applyAlignment="1">
      <alignment horizontal="right" vertical="center" wrapText="1"/>
    </xf>
    <xf numFmtId="3" fontId="10" fillId="0" borderId="12" xfId="0" applyNumberFormat="1" applyFont="1" applyFill="1" applyBorder="1" applyAlignment="1">
      <alignment horizontal="right" vertical="center" wrapText="1"/>
    </xf>
    <xf numFmtId="1" fontId="10" fillId="0" borderId="15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vertical="center" wrapText="1"/>
    </xf>
    <xf numFmtId="3" fontId="10" fillId="0" borderId="15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/>
    </xf>
    <xf numFmtId="0" fontId="10" fillId="0" borderId="2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/>
    </xf>
    <xf numFmtId="3" fontId="2" fillId="0" borderId="3" xfId="0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/>
    </xf>
    <xf numFmtId="3" fontId="10" fillId="0" borderId="14" xfId="0" applyNumberFormat="1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/>
    </xf>
    <xf numFmtId="3" fontId="10" fillId="0" borderId="22" xfId="0" applyNumberFormat="1" applyFont="1" applyFill="1" applyBorder="1" applyAlignment="1">
      <alignment horizontal="right" vertical="center"/>
    </xf>
    <xf numFmtId="0" fontId="10" fillId="0" borderId="6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left"/>
    </xf>
    <xf numFmtId="3" fontId="10" fillId="0" borderId="15" xfId="0" applyNumberFormat="1" applyFont="1" applyFill="1" applyBorder="1" applyAlignment="1">
      <alignment horizontal="right" vertical="center"/>
    </xf>
    <xf numFmtId="0" fontId="17" fillId="0" borderId="16" xfId="5" applyFont="1" applyFill="1" applyBorder="1" applyAlignment="1">
      <alignment horizontal="left" vertical="center" wrapText="1"/>
    </xf>
    <xf numFmtId="0" fontId="2" fillId="0" borderId="18" xfId="5" applyFont="1" applyFill="1" applyBorder="1" applyAlignment="1">
      <alignment horizontal="justify" vertical="center" wrapText="1"/>
    </xf>
    <xf numFmtId="0" fontId="2" fillId="0" borderId="17" xfId="5" applyFont="1" applyFill="1" applyBorder="1" applyAlignment="1">
      <alignment horizontal="justify" vertical="center" wrapText="1"/>
    </xf>
    <xf numFmtId="0" fontId="6" fillId="0" borderId="23" xfId="5" applyFont="1" applyFill="1" applyBorder="1" applyAlignment="1">
      <alignment wrapText="1"/>
    </xf>
    <xf numFmtId="0" fontId="17" fillId="0" borderId="17" xfId="5" applyFont="1" applyFill="1" applyBorder="1" applyAlignment="1">
      <alignment wrapText="1"/>
    </xf>
    <xf numFmtId="0" fontId="17" fillId="0" borderId="23" xfId="5" applyFont="1" applyFill="1" applyBorder="1" applyAlignment="1">
      <alignment wrapText="1"/>
    </xf>
    <xf numFmtId="0" fontId="17" fillId="0" borderId="18" xfId="5" applyFont="1" applyFill="1" applyBorder="1" applyAlignment="1">
      <alignment horizontal="left" vertical="center" wrapText="1"/>
    </xf>
    <xf numFmtId="0" fontId="6" fillId="0" borderId="19" xfId="5" applyFont="1" applyFill="1" applyBorder="1" applyAlignment="1">
      <alignment wrapText="1"/>
    </xf>
    <xf numFmtId="0" fontId="20" fillId="0" borderId="18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0" fillId="0" borderId="36" xfId="0" applyFont="1" applyBorder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3" fontId="1" fillId="0" borderId="3" xfId="0" applyNumberFormat="1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7" fillId="0" borderId="0" xfId="0" applyFont="1"/>
    <xf numFmtId="0" fontId="1" fillId="0" borderId="16" xfId="0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11" xfId="0" applyFont="1" applyBorder="1" applyAlignment="1">
      <alignment horizontal="center" vertical="center"/>
    </xf>
    <xf numFmtId="0" fontId="1" fillId="0" borderId="42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26" fillId="0" borderId="17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7" fillId="0" borderId="3" xfId="0" applyFont="1" applyBorder="1"/>
    <xf numFmtId="3" fontId="2" fillId="0" borderId="3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3" fontId="1" fillId="0" borderId="3" xfId="0" applyNumberFormat="1" applyFont="1" applyBorder="1" applyAlignment="1">
      <alignment horizontal="right" vertical="center"/>
    </xf>
    <xf numFmtId="0" fontId="6" fillId="0" borderId="0" xfId="3"/>
    <xf numFmtId="0" fontId="2" fillId="0" borderId="26" xfId="0" applyFont="1" applyFill="1" applyBorder="1" applyAlignment="1">
      <alignment horizontal="center" vertical="center" wrapText="1"/>
    </xf>
    <xf numFmtId="0" fontId="17" fillId="0" borderId="9" xfId="3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0" fontId="11" fillId="0" borderId="3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3" fontId="11" fillId="0" borderId="3" xfId="0" applyNumberFormat="1" applyFont="1" applyBorder="1" applyAlignment="1">
      <alignment vertical="center"/>
    </xf>
    <xf numFmtId="0" fontId="17" fillId="0" borderId="3" xfId="3" applyFont="1" applyBorder="1" applyAlignment="1">
      <alignment horizontal="center" vertical="center" wrapText="1"/>
    </xf>
    <xf numFmtId="4" fontId="6" fillId="0" borderId="12" xfId="4" applyNumberFormat="1" applyFont="1" applyFill="1" applyBorder="1" applyAlignment="1">
      <alignment horizontal="right"/>
    </xf>
    <xf numFmtId="3" fontId="17" fillId="0" borderId="14" xfId="4" applyNumberFormat="1" applyFont="1" applyFill="1" applyBorder="1" applyAlignment="1">
      <alignment horizontal="right"/>
    </xf>
    <xf numFmtId="3" fontId="1" fillId="0" borderId="3" xfId="3" applyNumberFormat="1" applyFont="1" applyFill="1" applyBorder="1" applyAlignment="1">
      <alignment horizontal="right" vertical="center" wrapText="1"/>
    </xf>
    <xf numFmtId="0" fontId="17" fillId="0" borderId="27" xfId="3" applyFont="1" applyFill="1" applyBorder="1" applyAlignment="1">
      <alignment horizontal="center" vertical="center"/>
    </xf>
    <xf numFmtId="0" fontId="17" fillId="0" borderId="24" xfId="3" applyFont="1" applyFill="1" applyBorder="1" applyAlignment="1">
      <alignment horizontal="center" vertical="center"/>
    </xf>
    <xf numFmtId="0" fontId="6" fillId="0" borderId="24" xfId="3" applyFont="1" applyFill="1" applyBorder="1" applyAlignment="1">
      <alignment horizontal="center" vertical="center"/>
    </xf>
    <xf numFmtId="0" fontId="6" fillId="0" borderId="30" xfId="3" applyFont="1" applyFill="1" applyBorder="1" applyAlignment="1">
      <alignment horizontal="center" vertical="center"/>
    </xf>
    <xf numFmtId="0" fontId="17" fillId="0" borderId="14" xfId="3" applyFont="1" applyFill="1" applyBorder="1" applyAlignment="1">
      <alignment horizontal="left" vertical="center" wrapText="1"/>
    </xf>
    <xf numFmtId="0" fontId="17" fillId="0" borderId="12" xfId="3" applyFont="1" applyFill="1" applyBorder="1" applyAlignment="1">
      <alignment horizontal="left" vertical="center" wrapText="1"/>
    </xf>
    <xf numFmtId="0" fontId="6" fillId="0" borderId="12" xfId="3" applyFont="1" applyFill="1" applyBorder="1" applyAlignment="1">
      <alignment horizontal="left" vertical="center" wrapText="1"/>
    </xf>
    <xf numFmtId="0" fontId="17" fillId="0" borderId="3" xfId="3" applyFont="1" applyFill="1" applyBorder="1" applyAlignment="1">
      <alignment horizontal="left" vertical="center" wrapText="1"/>
    </xf>
    <xf numFmtId="0" fontId="10" fillId="0" borderId="14" xfId="3" applyFont="1" applyFill="1" applyBorder="1" applyAlignment="1">
      <alignment horizontal="left" vertical="center" wrapText="1"/>
    </xf>
    <xf numFmtId="0" fontId="10" fillId="0" borderId="12" xfId="3" applyFont="1" applyFill="1" applyBorder="1" applyAlignment="1">
      <alignment horizontal="left" vertical="center" wrapText="1"/>
    </xf>
    <xf numFmtId="0" fontId="6" fillId="0" borderId="22" xfId="3" applyFont="1" applyFill="1" applyBorder="1" applyAlignment="1">
      <alignment horizontal="left" vertical="center" wrapText="1"/>
    </xf>
    <xf numFmtId="0" fontId="10" fillId="0" borderId="14" xfId="3" applyFont="1" applyFill="1" applyBorder="1" applyAlignment="1">
      <alignment horizontal="justify" vertical="center" wrapText="1"/>
    </xf>
    <xf numFmtId="0" fontId="10" fillId="0" borderId="12" xfId="3" applyFont="1" applyFill="1" applyBorder="1" applyAlignment="1">
      <alignment horizontal="justify" vertical="center" wrapText="1"/>
    </xf>
    <xf numFmtId="0" fontId="6" fillId="0" borderId="12" xfId="3" applyFont="1" applyFill="1" applyBorder="1" applyAlignment="1">
      <alignment wrapText="1"/>
    </xf>
    <xf numFmtId="0" fontId="6" fillId="0" borderId="22" xfId="3" applyFont="1" applyFill="1" applyBorder="1" applyAlignment="1">
      <alignment wrapText="1"/>
    </xf>
    <xf numFmtId="0" fontId="2" fillId="0" borderId="14" xfId="3" applyFont="1" applyFill="1" applyBorder="1" applyAlignment="1">
      <alignment horizontal="justify" vertical="center" wrapText="1"/>
    </xf>
    <xf numFmtId="0" fontId="6" fillId="0" borderId="15" xfId="3" applyFont="1" applyFill="1" applyBorder="1" applyAlignment="1">
      <alignment wrapText="1"/>
    </xf>
    <xf numFmtId="0" fontId="17" fillId="0" borderId="17" xfId="3" applyFont="1" applyFill="1" applyBorder="1"/>
    <xf numFmtId="0" fontId="6" fillId="0" borderId="23" xfId="3" applyFont="1" applyFill="1" applyBorder="1"/>
    <xf numFmtId="0" fontId="2" fillId="0" borderId="18" xfId="3" applyFont="1" applyFill="1" applyBorder="1" applyAlignment="1">
      <alignment horizontal="justify" vertical="center"/>
    </xf>
    <xf numFmtId="0" fontId="17" fillId="0" borderId="12" xfId="3" applyFont="1" applyFill="1" applyBorder="1" applyAlignment="1">
      <alignment horizontal="center"/>
    </xf>
    <xf numFmtId="0" fontId="6" fillId="0" borderId="22" xfId="3" applyFont="1" applyFill="1" applyBorder="1" applyAlignment="1">
      <alignment horizontal="center"/>
    </xf>
    <xf numFmtId="0" fontId="10" fillId="0" borderId="14" xfId="3" applyFont="1" applyFill="1" applyBorder="1" applyAlignment="1">
      <alignment horizontal="center" vertical="center"/>
    </xf>
    <xf numFmtId="0" fontId="6" fillId="0" borderId="22" xfId="5" applyFont="1" applyFill="1" applyBorder="1" applyAlignment="1">
      <alignment horizontal="center" vertical="center"/>
    </xf>
    <xf numFmtId="0" fontId="17" fillId="0" borderId="12" xfId="5" applyFont="1" applyFill="1" applyBorder="1" applyAlignment="1">
      <alignment horizontal="center" vertical="center"/>
    </xf>
    <xf numFmtId="0" fontId="17" fillId="0" borderId="22" xfId="5" applyFont="1" applyFill="1" applyBorder="1" applyAlignment="1">
      <alignment horizontal="center" vertical="center"/>
    </xf>
    <xf numFmtId="0" fontId="6" fillId="0" borderId="15" xfId="5" applyFont="1" applyFill="1" applyBorder="1" applyAlignment="1">
      <alignment horizontal="center" vertical="center"/>
    </xf>
    <xf numFmtId="3" fontId="10" fillId="0" borderId="22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 wrapText="1"/>
    </xf>
    <xf numFmtId="0" fontId="2" fillId="0" borderId="24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2" fontId="0" fillId="0" borderId="13" xfId="0" applyNumberFormat="1" applyBorder="1" applyAlignment="1">
      <alignment horizontal="right"/>
    </xf>
    <xf numFmtId="3" fontId="4" fillId="0" borderId="13" xfId="0" applyNumberFormat="1" applyFont="1" applyBorder="1"/>
    <xf numFmtId="0" fontId="20" fillId="0" borderId="47" xfId="0" applyFont="1" applyBorder="1" applyAlignment="1">
      <alignment vertical="center" wrapText="1"/>
    </xf>
    <xf numFmtId="0" fontId="20" fillId="0" borderId="43" xfId="0" applyFont="1" applyBorder="1" applyAlignment="1">
      <alignment vertical="center" wrapText="1"/>
    </xf>
    <xf numFmtId="0" fontId="20" fillId="0" borderId="48" xfId="0" applyFont="1" applyBorder="1" applyAlignment="1">
      <alignment vertical="center" wrapText="1"/>
    </xf>
    <xf numFmtId="0" fontId="20" fillId="0" borderId="47" xfId="0" applyFont="1" applyFill="1" applyBorder="1" applyAlignment="1">
      <alignment vertical="center" wrapText="1"/>
    </xf>
    <xf numFmtId="0" fontId="20" fillId="0" borderId="43" xfId="0" applyFont="1" applyFill="1" applyBorder="1" applyAlignment="1">
      <alignment vertical="center" wrapText="1"/>
    </xf>
    <xf numFmtId="0" fontId="20" fillId="0" borderId="48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3" fontId="7" fillId="0" borderId="21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 vertical="center"/>
    </xf>
    <xf numFmtId="0" fontId="26" fillId="0" borderId="16" xfId="0" applyFont="1" applyBorder="1" applyAlignment="1">
      <alignment vertical="center" wrapText="1"/>
    </xf>
    <xf numFmtId="0" fontId="26" fillId="0" borderId="36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vertical="center" wrapText="1"/>
    </xf>
    <xf numFmtId="0" fontId="2" fillId="0" borderId="27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3" fontId="7" fillId="0" borderId="29" xfId="0" applyNumberFormat="1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26" fillId="0" borderId="21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0" fontId="7" fillId="0" borderId="49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/>
    </xf>
    <xf numFmtId="0" fontId="7" fillId="0" borderId="25" xfId="0" applyFont="1" applyFill="1" applyBorder="1" applyAlignment="1">
      <alignment horizontal="left" vertical="top"/>
    </xf>
    <xf numFmtId="164" fontId="7" fillId="0" borderId="50" xfId="0" applyNumberFormat="1" applyFont="1" applyFill="1" applyBorder="1" applyAlignment="1">
      <alignment horizontal="center" vertical="center" wrapText="1"/>
    </xf>
    <xf numFmtId="165" fontId="7" fillId="0" borderId="29" xfId="0" applyNumberFormat="1" applyFont="1" applyFill="1" applyBorder="1" applyAlignment="1">
      <alignment horizontal="center" vertical="center" wrapText="1"/>
    </xf>
    <xf numFmtId="164" fontId="7" fillId="0" borderId="29" xfId="0" applyNumberFormat="1" applyFont="1" applyFill="1" applyBorder="1" applyAlignment="1">
      <alignment horizontal="center" vertical="center" wrapText="1"/>
    </xf>
    <xf numFmtId="165" fontId="7" fillId="0" borderId="51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6" fillId="0" borderId="18" xfId="0" applyFont="1" applyBorder="1" applyAlignment="1">
      <alignment vertical="center" wrapText="1"/>
    </xf>
    <xf numFmtId="0" fontId="26" fillId="0" borderId="21" xfId="0" applyFont="1" applyBorder="1" applyAlignment="1">
      <alignment horizontal="center" vertical="center"/>
    </xf>
    <xf numFmtId="4" fontId="26" fillId="0" borderId="18" xfId="0" applyNumberFormat="1" applyFont="1" applyBorder="1" applyAlignment="1">
      <alignment horizontal="center" vertical="center"/>
    </xf>
    <xf numFmtId="4" fontId="26" fillId="0" borderId="17" xfId="0" applyNumberFormat="1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4" fontId="26" fillId="0" borderId="21" xfId="0" applyNumberFormat="1" applyFont="1" applyBorder="1" applyAlignment="1">
      <alignment horizontal="center" vertical="center"/>
    </xf>
    <xf numFmtId="4" fontId="26" fillId="0" borderId="12" xfId="0" applyNumberFormat="1" applyFont="1" applyBorder="1" applyAlignment="1">
      <alignment horizontal="center" vertical="center"/>
    </xf>
    <xf numFmtId="0" fontId="26" fillId="0" borderId="19" xfId="0" applyFont="1" applyBorder="1" applyAlignment="1">
      <alignment vertical="center" wrapText="1"/>
    </xf>
    <xf numFmtId="4" fontId="26" fillId="0" borderId="19" xfId="0" applyNumberFormat="1" applyFont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10" fillId="0" borderId="22" xfId="0" applyFont="1" applyBorder="1" applyAlignment="1">
      <alignment wrapText="1"/>
    </xf>
    <xf numFmtId="0" fontId="2" fillId="0" borderId="3" xfId="0" applyFont="1" applyFill="1" applyBorder="1" applyAlignment="1">
      <alignment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" fontId="4" fillId="0" borderId="36" xfId="0" applyNumberFormat="1" applyFont="1" applyFill="1" applyBorder="1" applyAlignment="1">
      <alignment horizontal="left" vertical="center"/>
    </xf>
    <xf numFmtId="0" fontId="4" fillId="0" borderId="36" xfId="0" applyFont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7" fillId="0" borderId="9" xfId="3" applyFont="1" applyBorder="1" applyAlignment="1">
      <alignment horizontal="center" vertical="center"/>
    </xf>
    <xf numFmtId="0" fontId="17" fillId="0" borderId="26" xfId="3" applyFont="1" applyBorder="1" applyAlignment="1">
      <alignment horizontal="center" vertical="center"/>
    </xf>
    <xf numFmtId="0" fontId="17" fillId="0" borderId="36" xfId="5" applyFont="1" applyBorder="1" applyAlignment="1">
      <alignment horizontal="left"/>
    </xf>
    <xf numFmtId="0" fontId="17" fillId="0" borderId="9" xfId="3" applyFont="1" applyBorder="1" applyAlignment="1">
      <alignment horizontal="center" vertical="center" wrapText="1"/>
    </xf>
    <xf numFmtId="0" fontId="17" fillId="0" borderId="16" xfId="3" applyFont="1" applyBorder="1" applyAlignment="1">
      <alignment horizontal="center" vertical="center" wrapText="1"/>
    </xf>
    <xf numFmtId="0" fontId="17" fillId="0" borderId="36" xfId="3" applyFont="1" applyBorder="1" applyAlignment="1">
      <alignment horizontal="left"/>
    </xf>
    <xf numFmtId="0" fontId="17" fillId="0" borderId="26" xfId="3" applyFont="1" applyBorder="1" applyAlignment="1">
      <alignment horizontal="center" vertical="center" wrapText="1"/>
    </xf>
    <xf numFmtId="0" fontId="24" fillId="0" borderId="9" xfId="3" applyFont="1" applyBorder="1" applyAlignment="1">
      <alignment horizontal="center" vertical="center" wrapText="1"/>
    </xf>
    <xf numFmtId="0" fontId="24" fillId="0" borderId="16" xfId="3" applyFont="1" applyBorder="1" applyAlignment="1">
      <alignment horizontal="center" vertical="center" wrapText="1"/>
    </xf>
    <xf numFmtId="0" fontId="17" fillId="0" borderId="36" xfId="0" applyFont="1" applyBorder="1" applyAlignment="1">
      <alignment horizontal="left"/>
    </xf>
    <xf numFmtId="0" fontId="24" fillId="0" borderId="9" xfId="5" applyFont="1" applyBorder="1" applyAlignment="1">
      <alignment horizontal="center" vertical="center" wrapText="1"/>
    </xf>
    <xf numFmtId="0" fontId="24" fillId="0" borderId="16" xfId="5" applyFont="1" applyBorder="1" applyAlignment="1">
      <alignment horizontal="center" vertical="center" wrapText="1"/>
    </xf>
    <xf numFmtId="0" fontId="24" fillId="0" borderId="26" xfId="3" applyFont="1" applyBorder="1" applyAlignment="1">
      <alignment horizontal="center" vertical="center" wrapText="1"/>
    </xf>
    <xf numFmtId="0" fontId="25" fillId="0" borderId="9" xfId="3" applyFont="1" applyBorder="1" applyAlignment="1">
      <alignment horizontal="center" vertical="center" wrapText="1"/>
    </xf>
    <xf numFmtId="0" fontId="25" fillId="0" borderId="16" xfId="3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36" xfId="0" applyFont="1" applyBorder="1" applyAlignment="1">
      <alignment horizontal="left"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top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</cellXfs>
  <cellStyles count="9">
    <cellStyle name="Excel Built-in Normal" xfId="2"/>
    <cellStyle name="Millares 2" xfId="4"/>
    <cellStyle name="Millares 4" xfId="8"/>
    <cellStyle name="Normal" xfId="0" builtinId="0"/>
    <cellStyle name="Normal 2" xfId="3"/>
    <cellStyle name="Normal 2 2" xfId="5"/>
    <cellStyle name="Normal 3" xfId="1"/>
    <cellStyle name="Normal 4" xfId="6"/>
    <cellStyle name="Normal 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925195</xdr:colOff>
      <xdr:row>7</xdr:row>
      <xdr:rowOff>19050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8575"/>
          <a:ext cx="1439545" cy="1323975"/>
        </a:xfrm>
        <a:prstGeom prst="rect">
          <a:avLst/>
        </a:prstGeom>
        <a:noFill/>
        <a:ln>
          <a:noFill/>
        </a:ln>
        <a:effectLst/>
        <a:ex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1</xdr:col>
      <xdr:colOff>944245</xdr:colOff>
      <xdr:row>8</xdr:row>
      <xdr:rowOff>85725</xdr:rowOff>
    </xdr:to>
    <xdr:pic>
      <xdr:nvPicPr>
        <xdr:cNvPr id="4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0"/>
          <a:ext cx="1439545" cy="1323975"/>
        </a:xfrm>
        <a:prstGeom prst="rect">
          <a:avLst/>
        </a:prstGeom>
        <a:noFill/>
        <a:ln>
          <a:noFill/>
        </a:ln>
        <a:effectLst/>
        <a:extLst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114300</xdr:rowOff>
    </xdr:from>
    <xdr:to>
      <xdr:col>1</xdr:col>
      <xdr:colOff>744220</xdr:colOff>
      <xdr:row>8</xdr:row>
      <xdr:rowOff>142875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14300"/>
          <a:ext cx="1439545" cy="1323975"/>
        </a:xfrm>
        <a:prstGeom prst="rect">
          <a:avLst/>
        </a:prstGeom>
        <a:noFill/>
        <a:ln>
          <a:noFill/>
        </a:ln>
        <a:effectLst/>
        <a:extLst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677545</xdr:colOff>
      <xdr:row>8</xdr:row>
      <xdr:rowOff>28575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9545" cy="1323975"/>
        </a:xfrm>
        <a:prstGeom prst="rect">
          <a:avLst/>
        </a:prstGeom>
        <a:noFill/>
        <a:ln>
          <a:noFill/>
        </a:ln>
        <a:effectLst/>
        <a:extLst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677545</xdr:colOff>
      <xdr:row>8</xdr:row>
      <xdr:rowOff>28575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9545" cy="1323975"/>
        </a:xfrm>
        <a:prstGeom prst="rect">
          <a:avLst/>
        </a:prstGeom>
        <a:noFill/>
        <a:ln>
          <a:noFill/>
        </a:ln>
        <a:effectLst/>
        <a:extLst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1</xdr:col>
      <xdr:colOff>744220</xdr:colOff>
      <xdr:row>8</xdr:row>
      <xdr:rowOff>66675</xdr:rowOff>
    </xdr:to>
    <xdr:pic>
      <xdr:nvPicPr>
        <xdr:cNvPr id="3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1439545" cy="1323975"/>
        </a:xfrm>
        <a:prstGeom prst="rect">
          <a:avLst/>
        </a:prstGeom>
        <a:noFill/>
        <a:ln>
          <a:noFill/>
        </a:ln>
        <a:effectLst/>
        <a:extLst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114300</xdr:rowOff>
    </xdr:from>
    <xdr:to>
      <xdr:col>1</xdr:col>
      <xdr:colOff>715645</xdr:colOff>
      <xdr:row>8</xdr:row>
      <xdr:rowOff>142875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14300"/>
          <a:ext cx="1439545" cy="1323975"/>
        </a:xfrm>
        <a:prstGeom prst="rect">
          <a:avLst/>
        </a:prstGeom>
        <a:noFill/>
        <a:ln>
          <a:noFill/>
        </a:ln>
        <a:effectLst/>
        <a:extLst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1</xdr:col>
      <xdr:colOff>744220</xdr:colOff>
      <xdr:row>8</xdr:row>
      <xdr:rowOff>66675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1439545" cy="1323975"/>
        </a:xfrm>
        <a:prstGeom prst="rect">
          <a:avLst/>
        </a:prstGeom>
        <a:noFill/>
        <a:ln>
          <a:noFill/>
        </a:ln>
        <a:effectLst/>
        <a:extLst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601345</xdr:colOff>
      <xdr:row>7</xdr:row>
      <xdr:rowOff>114300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439545" cy="1323975"/>
        </a:xfrm>
        <a:prstGeom prst="rect">
          <a:avLst/>
        </a:prstGeom>
        <a:noFill/>
        <a:ln>
          <a:noFill/>
        </a:ln>
        <a:effectLst/>
        <a:extLst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553720</xdr:colOff>
      <xdr:row>9</xdr:row>
      <xdr:rowOff>9525</xdr:rowOff>
    </xdr:to>
    <xdr:pic>
      <xdr:nvPicPr>
        <xdr:cNvPr id="3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439545" cy="1323975"/>
        </a:xfrm>
        <a:prstGeom prst="rect">
          <a:avLst/>
        </a:prstGeom>
        <a:noFill/>
        <a:ln>
          <a:noFill/>
        </a:ln>
        <a:effectLst/>
        <a:extLst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1439545</xdr:colOff>
      <xdr:row>6</xdr:row>
      <xdr:rowOff>123825</xdr:rowOff>
    </xdr:to>
    <xdr:pic>
      <xdr:nvPicPr>
        <xdr:cNvPr id="3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9545" cy="1323975"/>
        </a:xfrm>
        <a:prstGeom prst="rect">
          <a:avLst/>
        </a:prstGeom>
        <a:noFill/>
        <a:ln>
          <a:noFill/>
        </a:ln>
        <a:effectLst/>
        <a:ex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677545</xdr:colOff>
      <xdr:row>7</xdr:row>
      <xdr:rowOff>19050</xdr:rowOff>
    </xdr:to>
    <xdr:pic>
      <xdr:nvPicPr>
        <xdr:cNvPr id="3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8575"/>
          <a:ext cx="1439545" cy="1323975"/>
        </a:xfrm>
        <a:prstGeom prst="rect">
          <a:avLst/>
        </a:prstGeom>
        <a:noFill/>
        <a:ln>
          <a:noFill/>
        </a:ln>
        <a:effectLst/>
        <a:extLst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687070</xdr:colOff>
      <xdr:row>7</xdr:row>
      <xdr:rowOff>57150</xdr:rowOff>
    </xdr:to>
    <xdr:pic>
      <xdr:nvPicPr>
        <xdr:cNvPr id="3" name="Picture 6">
          <a:extLst>
            <a:ext uri="{FF2B5EF4-FFF2-40B4-BE49-F238E27FC236}">
              <a16:creationId xmlns="" xmlns:a16="http://schemas.microsoft.com/office/drawing/2014/main" id="{00000000-0008-0000-1C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1439545" cy="1323975"/>
        </a:xfrm>
        <a:prstGeom prst="rect">
          <a:avLst/>
        </a:prstGeom>
        <a:noFill/>
        <a:ln>
          <a:noFill/>
        </a:ln>
        <a:effectLst/>
        <a:extLst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496570</xdr:colOff>
      <xdr:row>7</xdr:row>
      <xdr:rowOff>114300</xdr:rowOff>
    </xdr:to>
    <xdr:pic>
      <xdr:nvPicPr>
        <xdr:cNvPr id="3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439545" cy="1323975"/>
        </a:xfrm>
        <a:prstGeom prst="rect">
          <a:avLst/>
        </a:prstGeom>
        <a:noFill/>
        <a:ln>
          <a:noFill/>
        </a:ln>
        <a:effectLst/>
        <a:ex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1</xdr:col>
      <xdr:colOff>820420</xdr:colOff>
      <xdr:row>7</xdr:row>
      <xdr:rowOff>19050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439545" cy="1323975"/>
        </a:xfrm>
        <a:prstGeom prst="rect">
          <a:avLst/>
        </a:prstGeom>
        <a:noFill/>
        <a:ln>
          <a:noFill/>
        </a:ln>
        <a:effectLst/>
        <a:ex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677545</xdr:colOff>
      <xdr:row>6</xdr:row>
      <xdr:rowOff>180975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1439545" cy="1323975"/>
        </a:xfrm>
        <a:prstGeom prst="rect">
          <a:avLst/>
        </a:prstGeom>
        <a:noFill/>
        <a:ln>
          <a:noFill/>
        </a:ln>
        <a:effectLst/>
        <a:ex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123825</xdr:rowOff>
    </xdr:from>
    <xdr:to>
      <xdr:col>2</xdr:col>
      <xdr:colOff>791845</xdr:colOff>
      <xdr:row>7</xdr:row>
      <xdr:rowOff>114300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1439545" cy="1323975"/>
        </a:xfrm>
        <a:prstGeom prst="rect">
          <a:avLst/>
        </a:prstGeom>
        <a:noFill/>
        <a:ln>
          <a:noFill/>
        </a:ln>
        <a:effectLst/>
        <a:ex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572770</xdr:colOff>
      <xdr:row>7</xdr:row>
      <xdr:rowOff>57150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439545" cy="1323975"/>
        </a:xfrm>
        <a:prstGeom prst="rect">
          <a:avLst/>
        </a:prstGeom>
        <a:noFill/>
        <a:ln>
          <a:noFill/>
        </a:ln>
        <a:effectLst/>
        <a:ex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114300</xdr:rowOff>
    </xdr:from>
    <xdr:to>
      <xdr:col>1</xdr:col>
      <xdr:colOff>753745</xdr:colOff>
      <xdr:row>8</xdr:row>
      <xdr:rowOff>142875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14300"/>
          <a:ext cx="1439545" cy="1323975"/>
        </a:xfrm>
        <a:prstGeom prst="rect">
          <a:avLst/>
        </a:prstGeom>
        <a:noFill/>
        <a:ln>
          <a:noFill/>
        </a:ln>
        <a:effectLst/>
        <a:ex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47625</xdr:rowOff>
    </xdr:from>
    <xdr:to>
      <xdr:col>1</xdr:col>
      <xdr:colOff>734695</xdr:colOff>
      <xdr:row>11</xdr:row>
      <xdr:rowOff>76200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33400"/>
          <a:ext cx="1439545" cy="1323975"/>
        </a:xfrm>
        <a:prstGeom prst="rect">
          <a:avLst/>
        </a:prstGeom>
        <a:noFill/>
        <a:ln>
          <a:noFill/>
        </a:ln>
        <a:effectLst/>
        <a:ex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848995</xdr:colOff>
      <xdr:row>8</xdr:row>
      <xdr:rowOff>47625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439545" cy="1323975"/>
        </a:xfrm>
        <a:prstGeom prst="rect">
          <a:avLst/>
        </a:prstGeom>
        <a:noFill/>
        <a:ln>
          <a:noFill/>
        </a:ln>
        <a:effectLst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92D050"/>
  </sheetPr>
  <dimension ref="B8:F758"/>
  <sheetViews>
    <sheetView tabSelected="1" workbookViewId="0">
      <selection activeCell="J744" sqref="J744"/>
    </sheetView>
  </sheetViews>
  <sheetFormatPr baseColWidth="10" defaultColWidth="11.42578125" defaultRowHeight="15" customHeight="1" x14ac:dyDescent="0.25"/>
  <cols>
    <col min="1" max="1" width="1" style="159" customWidth="1"/>
    <col min="2" max="2" width="8" style="164" customWidth="1"/>
    <col min="3" max="3" width="73" style="160" customWidth="1"/>
    <col min="4" max="4" width="16.42578125" style="161" customWidth="1"/>
    <col min="5" max="5" width="11.42578125" style="159" customWidth="1"/>
    <col min="6" max="16384" width="11.42578125" style="159"/>
  </cols>
  <sheetData>
    <row r="8" spans="2:6" ht="15.75" thickBot="1" x14ac:dyDescent="0.3">
      <c r="B8" s="433"/>
      <c r="C8" s="433"/>
    </row>
    <row r="9" spans="2:6" ht="28.5" customHeight="1" thickBot="1" x14ac:dyDescent="0.3">
      <c r="B9" s="430" t="s">
        <v>0</v>
      </c>
      <c r="C9" s="431"/>
      <c r="D9" s="432"/>
    </row>
    <row r="10" spans="2:6" ht="26.25" thickBot="1" x14ac:dyDescent="0.3">
      <c r="B10" s="152"/>
      <c r="C10" s="141" t="s">
        <v>1</v>
      </c>
      <c r="D10" s="163" t="s">
        <v>2</v>
      </c>
    </row>
    <row r="11" spans="2:6" s="165" customFormat="1" ht="21" customHeight="1" thickBot="1" x14ac:dyDescent="0.3">
      <c r="B11" s="345" t="s">
        <v>1169</v>
      </c>
      <c r="C11" s="374" t="s">
        <v>3</v>
      </c>
      <c r="D11" s="343">
        <v>2114241344.0699999</v>
      </c>
      <c r="F11" s="423"/>
    </row>
    <row r="12" spans="2:6" s="165" customFormat="1" ht="15" customHeight="1" x14ac:dyDescent="0.25">
      <c r="B12" s="344" t="s">
        <v>1061</v>
      </c>
      <c r="C12" s="379" t="s">
        <v>1860</v>
      </c>
      <c r="D12" s="342">
        <v>654473133.86000001</v>
      </c>
      <c r="F12" s="423"/>
    </row>
    <row r="13" spans="2:6" s="165" customFormat="1" ht="15" customHeight="1" x14ac:dyDescent="0.25">
      <c r="B13" s="172" t="s">
        <v>1062</v>
      </c>
      <c r="C13" s="349" t="s">
        <v>5</v>
      </c>
      <c r="D13" s="177">
        <v>654473133.86000001</v>
      </c>
      <c r="F13" s="423"/>
    </row>
    <row r="14" spans="2:6" ht="15" customHeight="1" x14ac:dyDescent="0.25">
      <c r="B14" s="173" t="s">
        <v>788</v>
      </c>
      <c r="C14" s="350" t="s">
        <v>6</v>
      </c>
      <c r="D14" s="178">
        <v>386679246.07999998</v>
      </c>
      <c r="E14" s="165"/>
      <c r="F14" s="423"/>
    </row>
    <row r="15" spans="2:6" ht="15" customHeight="1" x14ac:dyDescent="0.25">
      <c r="B15" s="173" t="s">
        <v>789</v>
      </c>
      <c r="C15" s="350" t="s">
        <v>7</v>
      </c>
      <c r="D15" s="178">
        <v>267793887.78</v>
      </c>
      <c r="E15" s="165"/>
      <c r="F15" s="423"/>
    </row>
    <row r="16" spans="2:6" s="165" customFormat="1" ht="15" customHeight="1" x14ac:dyDescent="0.25">
      <c r="B16" s="172" t="s">
        <v>1125</v>
      </c>
      <c r="C16" s="349" t="s">
        <v>1869</v>
      </c>
      <c r="D16" s="177">
        <v>151472003.08000001</v>
      </c>
      <c r="F16" s="423"/>
    </row>
    <row r="17" spans="2:6" s="165" customFormat="1" ht="15" customHeight="1" x14ac:dyDescent="0.25">
      <c r="B17" s="172" t="s">
        <v>1126</v>
      </c>
      <c r="C17" s="349" t="s">
        <v>10</v>
      </c>
      <c r="D17" s="177">
        <v>151472003.08000001</v>
      </c>
      <c r="F17" s="423"/>
    </row>
    <row r="18" spans="2:6" ht="15" customHeight="1" x14ac:dyDescent="0.25">
      <c r="B18" s="173" t="s">
        <v>1170</v>
      </c>
      <c r="C18" s="350" t="s">
        <v>11</v>
      </c>
      <c r="D18" s="178">
        <v>91393785.239999995</v>
      </c>
      <c r="E18" s="165"/>
      <c r="F18" s="423"/>
    </row>
    <row r="19" spans="2:6" ht="15" customHeight="1" x14ac:dyDescent="0.25">
      <c r="B19" s="173" t="s">
        <v>1171</v>
      </c>
      <c r="C19" s="350" t="s">
        <v>12</v>
      </c>
      <c r="D19" s="178">
        <v>46497344.920000002</v>
      </c>
      <c r="E19" s="165"/>
      <c r="F19" s="423"/>
    </row>
    <row r="20" spans="2:6" ht="15" customHeight="1" x14ac:dyDescent="0.25">
      <c r="B20" s="173" t="s">
        <v>915</v>
      </c>
      <c r="C20" s="350" t="s">
        <v>13</v>
      </c>
      <c r="D20" s="178">
        <v>1589139.24</v>
      </c>
      <c r="E20" s="165"/>
      <c r="F20" s="423"/>
    </row>
    <row r="21" spans="2:6" ht="15" customHeight="1" x14ac:dyDescent="0.25">
      <c r="B21" s="173" t="s">
        <v>1172</v>
      </c>
      <c r="C21" s="350" t="s">
        <v>14</v>
      </c>
      <c r="D21" s="178">
        <v>6500000.1600000001</v>
      </c>
      <c r="E21" s="165"/>
      <c r="F21" s="423"/>
    </row>
    <row r="22" spans="2:6" ht="15" customHeight="1" x14ac:dyDescent="0.25">
      <c r="B22" s="173" t="s">
        <v>1173</v>
      </c>
      <c r="C22" s="350" t="s">
        <v>15</v>
      </c>
      <c r="D22" s="178">
        <v>5491733.5199999996</v>
      </c>
      <c r="E22" s="165"/>
      <c r="F22" s="423"/>
    </row>
    <row r="23" spans="2:6" s="165" customFormat="1" ht="15" customHeight="1" x14ac:dyDescent="0.25">
      <c r="B23" s="172" t="s">
        <v>1063</v>
      </c>
      <c r="C23" s="349" t="s">
        <v>16</v>
      </c>
      <c r="D23" s="177">
        <v>546169320.44000006</v>
      </c>
      <c r="F23" s="423"/>
    </row>
    <row r="24" spans="2:6" s="165" customFormat="1" ht="15" customHeight="1" x14ac:dyDescent="0.25">
      <c r="B24" s="172" t="s">
        <v>1064</v>
      </c>
      <c r="C24" s="349" t="s">
        <v>17</v>
      </c>
      <c r="D24" s="177">
        <v>76029963.359999999</v>
      </c>
      <c r="F24" s="423"/>
    </row>
    <row r="25" spans="2:6" ht="15" customHeight="1" x14ac:dyDescent="0.25">
      <c r="B25" s="173" t="s">
        <v>797</v>
      </c>
      <c r="C25" s="350" t="s">
        <v>18</v>
      </c>
      <c r="D25" s="178">
        <v>51619254.960000001</v>
      </c>
      <c r="E25" s="165"/>
      <c r="F25" s="423"/>
    </row>
    <row r="26" spans="2:6" ht="15" customHeight="1" x14ac:dyDescent="0.25">
      <c r="B26" s="173" t="s">
        <v>1065</v>
      </c>
      <c r="C26" s="350" t="s">
        <v>19</v>
      </c>
      <c r="D26" s="178">
        <v>24410708.399999999</v>
      </c>
      <c r="E26" s="165"/>
      <c r="F26" s="423"/>
    </row>
    <row r="27" spans="2:6" s="165" customFormat="1" ht="15" customHeight="1" x14ac:dyDescent="0.25">
      <c r="B27" s="172" t="s">
        <v>1066</v>
      </c>
      <c r="C27" s="349" t="s">
        <v>1944</v>
      </c>
      <c r="D27" s="177">
        <v>201636103.06</v>
      </c>
      <c r="F27" s="423"/>
    </row>
    <row r="28" spans="2:6" ht="15" customHeight="1" x14ac:dyDescent="0.25">
      <c r="B28" s="173" t="s">
        <v>798</v>
      </c>
      <c r="C28" s="350" t="s">
        <v>21</v>
      </c>
      <c r="D28" s="178">
        <v>37059687.960000001</v>
      </c>
      <c r="E28" s="165"/>
      <c r="F28" s="423"/>
    </row>
    <row r="29" spans="2:6" ht="15" customHeight="1" x14ac:dyDescent="0.25">
      <c r="B29" s="173" t="s">
        <v>1174</v>
      </c>
      <c r="C29" s="350" t="s">
        <v>22</v>
      </c>
      <c r="D29" s="178">
        <v>394049.64</v>
      </c>
      <c r="E29" s="165"/>
      <c r="F29" s="423"/>
    </row>
    <row r="30" spans="2:6" ht="15" customHeight="1" x14ac:dyDescent="0.25">
      <c r="B30" s="173" t="s">
        <v>799</v>
      </c>
      <c r="C30" s="350" t="s">
        <v>23</v>
      </c>
      <c r="D30" s="178">
        <v>160839537.46000001</v>
      </c>
      <c r="E30" s="165"/>
      <c r="F30" s="423"/>
    </row>
    <row r="31" spans="2:6" ht="15" customHeight="1" x14ac:dyDescent="0.25">
      <c r="B31" s="173" t="s">
        <v>1175</v>
      </c>
      <c r="C31" s="350" t="s">
        <v>24</v>
      </c>
      <c r="D31" s="178">
        <v>3342828</v>
      </c>
      <c r="E31" s="165"/>
      <c r="F31" s="423"/>
    </row>
    <row r="32" spans="2:6" s="165" customFormat="1" ht="15" customHeight="1" x14ac:dyDescent="0.25">
      <c r="B32" s="172" t="s">
        <v>1176</v>
      </c>
      <c r="C32" s="349" t="s">
        <v>25</v>
      </c>
      <c r="D32" s="177">
        <v>1574184.6</v>
      </c>
      <c r="F32" s="423"/>
    </row>
    <row r="33" spans="2:6" ht="15" customHeight="1" x14ac:dyDescent="0.25">
      <c r="B33" s="173" t="s">
        <v>1177</v>
      </c>
      <c r="C33" s="350" t="s">
        <v>26</v>
      </c>
      <c r="D33" s="178">
        <v>1574184.6</v>
      </c>
      <c r="E33" s="165"/>
      <c r="F33" s="423"/>
    </row>
    <row r="34" spans="2:6" s="165" customFormat="1" ht="15" customHeight="1" x14ac:dyDescent="0.25">
      <c r="B34" s="172" t="s">
        <v>1178</v>
      </c>
      <c r="C34" s="349" t="s">
        <v>27</v>
      </c>
      <c r="D34" s="177">
        <v>266929069.41999999</v>
      </c>
      <c r="F34" s="423"/>
    </row>
    <row r="35" spans="2:6" ht="15" customHeight="1" x14ac:dyDescent="0.25">
      <c r="B35" s="173" t="s">
        <v>801</v>
      </c>
      <c r="C35" s="350" t="s">
        <v>28</v>
      </c>
      <c r="D35" s="178">
        <v>644738.56000000006</v>
      </c>
      <c r="E35" s="165"/>
      <c r="F35" s="423"/>
    </row>
    <row r="36" spans="2:6" ht="15" customHeight="1" x14ac:dyDescent="0.25">
      <c r="B36" s="173" t="s">
        <v>1179</v>
      </c>
      <c r="C36" s="350" t="s">
        <v>29</v>
      </c>
      <c r="D36" s="178">
        <v>964008.48</v>
      </c>
      <c r="E36" s="165"/>
      <c r="F36" s="423"/>
    </row>
    <row r="37" spans="2:6" ht="15" customHeight="1" x14ac:dyDescent="0.25">
      <c r="B37" s="173" t="s">
        <v>1180</v>
      </c>
      <c r="C37" s="350" t="s">
        <v>30</v>
      </c>
      <c r="D37" s="178">
        <v>9853.92</v>
      </c>
      <c r="E37" s="165"/>
      <c r="F37" s="423"/>
    </row>
    <row r="38" spans="2:6" ht="15" customHeight="1" x14ac:dyDescent="0.25">
      <c r="B38" s="173" t="s">
        <v>802</v>
      </c>
      <c r="C38" s="350" t="s">
        <v>718</v>
      </c>
      <c r="D38" s="178">
        <v>147920440.97999999</v>
      </c>
      <c r="E38" s="165"/>
      <c r="F38" s="423"/>
    </row>
    <row r="39" spans="2:6" ht="15" customHeight="1" x14ac:dyDescent="0.25">
      <c r="B39" s="173" t="s">
        <v>1181</v>
      </c>
      <c r="C39" s="350" t="s">
        <v>32</v>
      </c>
      <c r="D39" s="178">
        <v>1834514.64</v>
      </c>
      <c r="E39" s="165"/>
      <c r="F39" s="423"/>
    </row>
    <row r="40" spans="2:6" ht="15" customHeight="1" x14ac:dyDescent="0.25">
      <c r="B40" s="173" t="s">
        <v>1182</v>
      </c>
      <c r="C40" s="350" t="s">
        <v>33</v>
      </c>
      <c r="D40" s="178">
        <v>32131275.359999999</v>
      </c>
      <c r="E40" s="165"/>
      <c r="F40" s="423"/>
    </row>
    <row r="41" spans="2:6" ht="15" customHeight="1" x14ac:dyDescent="0.25">
      <c r="B41" s="173" t="s">
        <v>1183</v>
      </c>
      <c r="C41" s="350" t="s">
        <v>1945</v>
      </c>
      <c r="D41" s="178">
        <v>43416</v>
      </c>
      <c r="E41" s="165"/>
      <c r="F41" s="423"/>
    </row>
    <row r="42" spans="2:6" ht="15" customHeight="1" x14ac:dyDescent="0.25">
      <c r="B42" s="173" t="s">
        <v>1184</v>
      </c>
      <c r="C42" s="350" t="s">
        <v>34</v>
      </c>
      <c r="D42" s="178">
        <v>18830954.879999999</v>
      </c>
      <c r="E42" s="165"/>
      <c r="F42" s="423"/>
    </row>
    <row r="43" spans="2:6" ht="15" customHeight="1" x14ac:dyDescent="0.25">
      <c r="B43" s="173" t="s">
        <v>1185</v>
      </c>
      <c r="C43" s="350" t="s">
        <v>35</v>
      </c>
      <c r="D43" s="178">
        <v>4349972.88</v>
      </c>
      <c r="E43" s="165"/>
      <c r="F43" s="423"/>
    </row>
    <row r="44" spans="2:6" ht="15" customHeight="1" x14ac:dyDescent="0.25">
      <c r="B44" s="173" t="s">
        <v>1186</v>
      </c>
      <c r="C44" s="350" t="s">
        <v>36</v>
      </c>
      <c r="D44" s="178">
        <v>1786790.28</v>
      </c>
      <c r="E44" s="165"/>
      <c r="F44" s="423"/>
    </row>
    <row r="45" spans="2:6" ht="15" customHeight="1" x14ac:dyDescent="0.25">
      <c r="B45" s="173" t="s">
        <v>1187</v>
      </c>
      <c r="C45" s="350" t="s">
        <v>37</v>
      </c>
      <c r="D45" s="178">
        <v>16075222.800000001</v>
      </c>
      <c r="E45" s="165"/>
      <c r="F45" s="423"/>
    </row>
    <row r="46" spans="2:6" ht="15" customHeight="1" x14ac:dyDescent="0.25">
      <c r="B46" s="173" t="s">
        <v>1188</v>
      </c>
      <c r="C46" s="350" t="s">
        <v>38</v>
      </c>
      <c r="D46" s="178">
        <v>11027702.16</v>
      </c>
      <c r="E46" s="165"/>
      <c r="F46" s="423"/>
    </row>
    <row r="47" spans="2:6" ht="15" customHeight="1" x14ac:dyDescent="0.25">
      <c r="B47" s="173" t="s">
        <v>1189</v>
      </c>
      <c r="C47" s="350" t="s">
        <v>39</v>
      </c>
      <c r="D47" s="178">
        <v>31310178.48</v>
      </c>
      <c r="E47" s="165"/>
      <c r="F47" s="423"/>
    </row>
    <row r="48" spans="2:6" s="165" customFormat="1" ht="15" customHeight="1" x14ac:dyDescent="0.25">
      <c r="B48" s="172" t="s">
        <v>1067</v>
      </c>
      <c r="C48" s="349" t="s">
        <v>40</v>
      </c>
      <c r="D48" s="177">
        <v>157230123.36000001</v>
      </c>
      <c r="F48" s="423"/>
    </row>
    <row r="49" spans="2:6" s="165" customFormat="1" ht="15" customHeight="1" x14ac:dyDescent="0.25">
      <c r="B49" s="172" t="s">
        <v>1068</v>
      </c>
      <c r="C49" s="349" t="s">
        <v>41</v>
      </c>
      <c r="D49" s="177">
        <v>154840643.40000001</v>
      </c>
      <c r="F49" s="423"/>
    </row>
    <row r="50" spans="2:6" ht="15" customHeight="1" x14ac:dyDescent="0.25">
      <c r="B50" s="173" t="s">
        <v>803</v>
      </c>
      <c r="C50" s="350" t="s">
        <v>41</v>
      </c>
      <c r="D50" s="178">
        <v>154840643.40000001</v>
      </c>
      <c r="E50" s="165"/>
      <c r="F50" s="423"/>
    </row>
    <row r="51" spans="2:6" s="165" customFormat="1" ht="15" customHeight="1" x14ac:dyDescent="0.25">
      <c r="B51" s="172" t="s">
        <v>1069</v>
      </c>
      <c r="C51" s="349" t="s">
        <v>807</v>
      </c>
      <c r="D51" s="177">
        <v>855894.96</v>
      </c>
      <c r="F51" s="423"/>
    </row>
    <row r="52" spans="2:6" ht="15" customHeight="1" x14ac:dyDescent="0.25">
      <c r="B52" s="173" t="s">
        <v>806</v>
      </c>
      <c r="C52" s="350" t="s">
        <v>807</v>
      </c>
      <c r="D52" s="178">
        <v>855894.96</v>
      </c>
      <c r="E52" s="165"/>
      <c r="F52" s="423"/>
    </row>
    <row r="53" spans="2:6" s="165" customFormat="1" ht="15" customHeight="1" x14ac:dyDescent="0.25">
      <c r="B53" s="172" t="s">
        <v>1070</v>
      </c>
      <c r="C53" s="349" t="s">
        <v>922</v>
      </c>
      <c r="D53" s="177">
        <v>1338879.96</v>
      </c>
      <c r="F53" s="423"/>
    </row>
    <row r="54" spans="2:6" ht="15" customHeight="1" x14ac:dyDescent="0.25">
      <c r="B54" s="173" t="s">
        <v>923</v>
      </c>
      <c r="C54" s="350" t="s">
        <v>924</v>
      </c>
      <c r="D54" s="178">
        <v>1338879.96</v>
      </c>
      <c r="E54" s="165"/>
      <c r="F54" s="423"/>
    </row>
    <row r="55" spans="2:6" s="165" customFormat="1" ht="15" customHeight="1" x14ac:dyDescent="0.25">
      <c r="B55" s="172" t="s">
        <v>1071</v>
      </c>
      <c r="C55" s="349" t="s">
        <v>1072</v>
      </c>
      <c r="D55" s="177">
        <v>194705.04</v>
      </c>
      <c r="F55" s="423"/>
    </row>
    <row r="56" spans="2:6" ht="15" customHeight="1" x14ac:dyDescent="0.25">
      <c r="B56" s="173" t="s">
        <v>1073</v>
      </c>
      <c r="C56" s="350" t="s">
        <v>1072</v>
      </c>
      <c r="D56" s="178">
        <v>194705.04</v>
      </c>
      <c r="E56" s="165"/>
      <c r="F56" s="423"/>
    </row>
    <row r="57" spans="2:6" s="165" customFormat="1" ht="15" customHeight="1" x14ac:dyDescent="0.25">
      <c r="B57" s="172" t="s">
        <v>1074</v>
      </c>
      <c r="C57" s="349" t="s">
        <v>925</v>
      </c>
      <c r="D57" s="177">
        <v>474909047.70999998</v>
      </c>
      <c r="F57" s="423"/>
    </row>
    <row r="58" spans="2:6" s="165" customFormat="1" ht="15" customHeight="1" x14ac:dyDescent="0.25">
      <c r="B58" s="172" t="s">
        <v>1075</v>
      </c>
      <c r="C58" s="349" t="s">
        <v>1190</v>
      </c>
      <c r="D58" s="177">
        <v>8708358.7100000009</v>
      </c>
      <c r="F58" s="423"/>
    </row>
    <row r="59" spans="2:6" ht="15" customHeight="1" x14ac:dyDescent="0.25">
      <c r="B59" s="173" t="s">
        <v>810</v>
      </c>
      <c r="C59" s="350" t="s">
        <v>811</v>
      </c>
      <c r="D59" s="178">
        <v>8708358.7100000009</v>
      </c>
      <c r="E59" s="165"/>
      <c r="F59" s="423"/>
    </row>
    <row r="60" spans="2:6" s="165" customFormat="1" ht="15" customHeight="1" x14ac:dyDescent="0.25">
      <c r="B60" s="172" t="s">
        <v>43</v>
      </c>
      <c r="C60" s="349" t="s">
        <v>44</v>
      </c>
      <c r="D60" s="177">
        <v>34086253.560000002</v>
      </c>
      <c r="F60" s="423"/>
    </row>
    <row r="61" spans="2:6" ht="15" customHeight="1" x14ac:dyDescent="0.25">
      <c r="B61" s="173" t="s">
        <v>45</v>
      </c>
      <c r="C61" s="350" t="s">
        <v>44</v>
      </c>
      <c r="D61" s="178">
        <v>34086253.560000002</v>
      </c>
      <c r="E61" s="165"/>
      <c r="F61" s="423"/>
    </row>
    <row r="62" spans="2:6" s="165" customFormat="1" ht="15" customHeight="1" x14ac:dyDescent="0.25">
      <c r="B62" s="172" t="s">
        <v>1078</v>
      </c>
      <c r="C62" s="349" t="s">
        <v>46</v>
      </c>
      <c r="D62" s="177">
        <v>7819454.6399999997</v>
      </c>
      <c r="F62" s="423"/>
    </row>
    <row r="63" spans="2:6" ht="15" customHeight="1" x14ac:dyDescent="0.25">
      <c r="B63" s="173" t="s">
        <v>1079</v>
      </c>
      <c r="C63" s="350" t="s">
        <v>47</v>
      </c>
      <c r="D63" s="178">
        <v>7819454.6399999997</v>
      </c>
      <c r="E63" s="165"/>
      <c r="F63" s="423"/>
    </row>
    <row r="64" spans="2:6" s="165" customFormat="1" ht="15" customHeight="1" x14ac:dyDescent="0.25">
      <c r="B64" s="172" t="s">
        <v>1080</v>
      </c>
      <c r="C64" s="349" t="s">
        <v>48</v>
      </c>
      <c r="D64" s="177">
        <v>265315563.18000001</v>
      </c>
      <c r="F64" s="423"/>
    </row>
    <row r="65" spans="2:6" ht="15" customHeight="1" x14ac:dyDescent="0.25">
      <c r="B65" s="173" t="s">
        <v>1191</v>
      </c>
      <c r="C65" s="350" t="s">
        <v>49</v>
      </c>
      <c r="D65" s="178">
        <v>16798675.68</v>
      </c>
      <c r="E65" s="165"/>
      <c r="F65" s="423"/>
    </row>
    <row r="66" spans="2:6" ht="15" customHeight="1" x14ac:dyDescent="0.25">
      <c r="B66" s="173" t="s">
        <v>814</v>
      </c>
      <c r="C66" s="350" t="s">
        <v>50</v>
      </c>
      <c r="D66" s="178">
        <v>25204917.120000001</v>
      </c>
      <c r="E66" s="165"/>
      <c r="F66" s="423"/>
    </row>
    <row r="67" spans="2:6" ht="15" customHeight="1" x14ac:dyDescent="0.25">
      <c r="B67" s="173" t="s">
        <v>815</v>
      </c>
      <c r="C67" s="350" t="s">
        <v>51</v>
      </c>
      <c r="D67" s="178">
        <v>59274185.880000003</v>
      </c>
      <c r="E67" s="165"/>
      <c r="F67" s="423"/>
    </row>
    <row r="68" spans="2:6" ht="15" customHeight="1" x14ac:dyDescent="0.25">
      <c r="B68" s="173" t="s">
        <v>816</v>
      </c>
      <c r="C68" s="350" t="s">
        <v>52</v>
      </c>
      <c r="D68" s="178">
        <v>30465294.84</v>
      </c>
      <c r="E68" s="165"/>
      <c r="F68" s="423"/>
    </row>
    <row r="69" spans="2:6" ht="15" customHeight="1" x14ac:dyDescent="0.25">
      <c r="B69" s="173" t="s">
        <v>817</v>
      </c>
      <c r="C69" s="350" t="s">
        <v>53</v>
      </c>
      <c r="D69" s="178">
        <v>7091571.6600000001</v>
      </c>
      <c r="E69" s="165"/>
      <c r="F69" s="423"/>
    </row>
    <row r="70" spans="2:6" ht="15" customHeight="1" x14ac:dyDescent="0.25">
      <c r="B70" s="173" t="s">
        <v>818</v>
      </c>
      <c r="C70" s="350" t="s">
        <v>54</v>
      </c>
      <c r="D70" s="178">
        <v>126480918</v>
      </c>
      <c r="E70" s="165"/>
      <c r="F70" s="423"/>
    </row>
    <row r="71" spans="2:6" s="165" customFormat="1" ht="15" customHeight="1" x14ac:dyDescent="0.25">
      <c r="B71" s="172" t="s">
        <v>1083</v>
      </c>
      <c r="C71" s="349" t="s">
        <v>926</v>
      </c>
      <c r="D71" s="177">
        <v>16997279.420000002</v>
      </c>
      <c r="F71" s="423"/>
    </row>
    <row r="72" spans="2:6" ht="15" customHeight="1" x14ac:dyDescent="0.25">
      <c r="B72" s="173" t="s">
        <v>821</v>
      </c>
      <c r="C72" s="350" t="s">
        <v>56</v>
      </c>
      <c r="D72" s="178">
        <v>1004545.8</v>
      </c>
      <c r="E72" s="165"/>
      <c r="F72" s="423"/>
    </row>
    <row r="73" spans="2:6" ht="15" customHeight="1" x14ac:dyDescent="0.25">
      <c r="B73" s="173" t="s">
        <v>1192</v>
      </c>
      <c r="C73" s="350" t="s">
        <v>57</v>
      </c>
      <c r="D73" s="178">
        <v>289167.96000000002</v>
      </c>
      <c r="E73" s="165"/>
      <c r="F73" s="423"/>
    </row>
    <row r="74" spans="2:6" ht="15" customHeight="1" x14ac:dyDescent="0.25">
      <c r="B74" s="173" t="s">
        <v>822</v>
      </c>
      <c r="C74" s="350" t="s">
        <v>58</v>
      </c>
      <c r="D74" s="178">
        <v>555274.57999999996</v>
      </c>
      <c r="E74" s="165"/>
      <c r="F74" s="423"/>
    </row>
    <row r="75" spans="2:6" ht="15" customHeight="1" x14ac:dyDescent="0.25">
      <c r="B75" s="173" t="s">
        <v>927</v>
      </c>
      <c r="C75" s="350" t="s">
        <v>59</v>
      </c>
      <c r="D75" s="178">
        <v>10006965.720000001</v>
      </c>
      <c r="E75" s="165"/>
      <c r="F75" s="423"/>
    </row>
    <row r="76" spans="2:6" ht="15" customHeight="1" x14ac:dyDescent="0.25">
      <c r="B76" s="173" t="s">
        <v>823</v>
      </c>
      <c r="C76" s="350" t="s">
        <v>60</v>
      </c>
      <c r="D76" s="178">
        <v>5141325.3600000003</v>
      </c>
      <c r="E76" s="165"/>
      <c r="F76" s="423"/>
    </row>
    <row r="77" spans="2:6" s="165" customFormat="1" ht="15" customHeight="1" x14ac:dyDescent="0.25">
      <c r="B77" s="172" t="s">
        <v>1084</v>
      </c>
      <c r="C77" s="349" t="s">
        <v>61</v>
      </c>
      <c r="D77" s="177">
        <v>141982138.19999999</v>
      </c>
      <c r="F77" s="423"/>
    </row>
    <row r="78" spans="2:6" ht="15" customHeight="1" x14ac:dyDescent="0.25">
      <c r="B78" s="173" t="s">
        <v>824</v>
      </c>
      <c r="C78" s="350" t="s">
        <v>825</v>
      </c>
      <c r="D78" s="178">
        <v>11763480.48</v>
      </c>
      <c r="E78" s="165"/>
      <c r="F78" s="423"/>
    </row>
    <row r="79" spans="2:6" ht="15" customHeight="1" x14ac:dyDescent="0.25">
      <c r="B79" s="173" t="s">
        <v>1193</v>
      </c>
      <c r="C79" s="350" t="s">
        <v>1194</v>
      </c>
      <c r="D79" s="178">
        <v>276024</v>
      </c>
      <c r="E79" s="165"/>
      <c r="F79" s="423"/>
    </row>
    <row r="80" spans="2:6" ht="15" customHeight="1" x14ac:dyDescent="0.25">
      <c r="B80" s="173" t="s">
        <v>828</v>
      </c>
      <c r="C80" s="350" t="s">
        <v>62</v>
      </c>
      <c r="D80" s="178">
        <v>3939850.86</v>
      </c>
      <c r="E80" s="165"/>
      <c r="F80" s="423"/>
    </row>
    <row r="81" spans="2:6" ht="15" customHeight="1" x14ac:dyDescent="0.25">
      <c r="B81" s="173" t="s">
        <v>1195</v>
      </c>
      <c r="C81" s="350" t="s">
        <v>63</v>
      </c>
      <c r="D81" s="178">
        <v>164900</v>
      </c>
      <c r="E81" s="165"/>
      <c r="F81" s="423"/>
    </row>
    <row r="82" spans="2:6" ht="15" customHeight="1" x14ac:dyDescent="0.25">
      <c r="B82" s="173" t="s">
        <v>1085</v>
      </c>
      <c r="C82" s="350" t="s">
        <v>64</v>
      </c>
      <c r="D82" s="178">
        <v>7528098.0999999996</v>
      </c>
      <c r="E82" s="165"/>
      <c r="F82" s="423"/>
    </row>
    <row r="83" spans="2:6" ht="15" customHeight="1" x14ac:dyDescent="0.25">
      <c r="B83" s="173" t="s">
        <v>65</v>
      </c>
      <c r="C83" s="350" t="s">
        <v>66</v>
      </c>
      <c r="D83" s="178">
        <v>422554.08</v>
      </c>
      <c r="E83" s="165"/>
      <c r="F83" s="423"/>
    </row>
    <row r="84" spans="2:6" ht="15" customHeight="1" x14ac:dyDescent="0.25">
      <c r="B84" s="173" t="s">
        <v>829</v>
      </c>
      <c r="C84" s="350" t="s">
        <v>67</v>
      </c>
      <c r="D84" s="178">
        <v>2040445.68</v>
      </c>
      <c r="E84" s="165"/>
      <c r="F84" s="423"/>
    </row>
    <row r="85" spans="2:6" ht="15" customHeight="1" x14ac:dyDescent="0.25">
      <c r="B85" s="173" t="s">
        <v>830</v>
      </c>
      <c r="C85" s="350" t="s">
        <v>831</v>
      </c>
      <c r="D85" s="178">
        <v>2379124.5499999998</v>
      </c>
      <c r="E85" s="165"/>
      <c r="F85" s="423"/>
    </row>
    <row r="86" spans="2:6" ht="15" customHeight="1" x14ac:dyDescent="0.25">
      <c r="B86" s="173" t="s">
        <v>1196</v>
      </c>
      <c r="C86" s="350" t="s">
        <v>1946</v>
      </c>
      <c r="D86" s="178">
        <v>24999.84</v>
      </c>
      <c r="E86" s="165"/>
      <c r="F86" s="423"/>
    </row>
    <row r="87" spans="2:6" ht="15" customHeight="1" x14ac:dyDescent="0.25">
      <c r="B87" s="173" t="s">
        <v>1197</v>
      </c>
      <c r="C87" s="350" t="s">
        <v>68</v>
      </c>
      <c r="D87" s="178">
        <v>329369.81</v>
      </c>
      <c r="E87" s="165"/>
      <c r="F87" s="423"/>
    </row>
    <row r="88" spans="2:6" ht="15" customHeight="1" x14ac:dyDescent="0.25">
      <c r="B88" s="173" t="s">
        <v>1198</v>
      </c>
      <c r="C88" s="350" t="s">
        <v>1199</v>
      </c>
      <c r="D88" s="178">
        <v>24999.84</v>
      </c>
      <c r="E88" s="165"/>
      <c r="F88" s="423"/>
    </row>
    <row r="89" spans="2:6" ht="15" customHeight="1" x14ac:dyDescent="0.25">
      <c r="B89" s="173" t="s">
        <v>1200</v>
      </c>
      <c r="C89" s="350" t="s">
        <v>69</v>
      </c>
      <c r="D89" s="178">
        <v>538813.79</v>
      </c>
      <c r="E89" s="165"/>
      <c r="F89" s="423"/>
    </row>
    <row r="90" spans="2:6" ht="15" customHeight="1" x14ac:dyDescent="0.25">
      <c r="B90" s="173" t="s">
        <v>1201</v>
      </c>
      <c r="C90" s="350" t="s">
        <v>1202</v>
      </c>
      <c r="D90" s="178">
        <v>25702676.120000001</v>
      </c>
      <c r="E90" s="165"/>
      <c r="F90" s="423"/>
    </row>
    <row r="91" spans="2:6" ht="15" customHeight="1" x14ac:dyDescent="0.25">
      <c r="B91" s="173" t="s">
        <v>832</v>
      </c>
      <c r="C91" s="350" t="s">
        <v>70</v>
      </c>
      <c r="D91" s="178">
        <v>2112374.52</v>
      </c>
      <c r="E91" s="165"/>
      <c r="F91" s="423"/>
    </row>
    <row r="92" spans="2:6" ht="15" customHeight="1" x14ac:dyDescent="0.25">
      <c r="B92" s="173" t="s">
        <v>833</v>
      </c>
      <c r="C92" s="350" t="s">
        <v>834</v>
      </c>
      <c r="D92" s="178">
        <v>10944030.050000001</v>
      </c>
      <c r="E92" s="165"/>
      <c r="F92" s="423"/>
    </row>
    <row r="93" spans="2:6" ht="15" customHeight="1" x14ac:dyDescent="0.25">
      <c r="B93" s="173" t="s">
        <v>835</v>
      </c>
      <c r="C93" s="350" t="s">
        <v>71</v>
      </c>
      <c r="D93" s="178">
        <v>2188806.0299999998</v>
      </c>
      <c r="E93" s="165"/>
      <c r="F93" s="423"/>
    </row>
    <row r="94" spans="2:6" ht="15" customHeight="1" x14ac:dyDescent="0.25">
      <c r="B94" s="173" t="s">
        <v>836</v>
      </c>
      <c r="C94" s="350" t="s">
        <v>729</v>
      </c>
      <c r="D94" s="178">
        <v>349366.14</v>
      </c>
      <c r="E94" s="165"/>
      <c r="F94" s="423"/>
    </row>
    <row r="95" spans="2:6" ht="15" customHeight="1" x14ac:dyDescent="0.25">
      <c r="B95" s="173" t="s">
        <v>837</v>
      </c>
      <c r="C95" s="350" t="s">
        <v>838</v>
      </c>
      <c r="D95" s="178">
        <v>82848.39</v>
      </c>
      <c r="E95" s="165"/>
      <c r="F95" s="423"/>
    </row>
    <row r="96" spans="2:6" ht="15" customHeight="1" x14ac:dyDescent="0.25">
      <c r="B96" s="173" t="s">
        <v>839</v>
      </c>
      <c r="C96" s="350" t="s">
        <v>840</v>
      </c>
      <c r="D96" s="178">
        <v>1590270.24</v>
      </c>
      <c r="E96" s="165"/>
      <c r="F96" s="423"/>
    </row>
    <row r="97" spans="2:6" ht="15" customHeight="1" x14ac:dyDescent="0.25">
      <c r="B97" s="173" t="s">
        <v>841</v>
      </c>
      <c r="C97" s="350" t="s">
        <v>72</v>
      </c>
      <c r="D97" s="178">
        <v>21798</v>
      </c>
      <c r="E97" s="165"/>
      <c r="F97" s="423"/>
    </row>
    <row r="98" spans="2:6" ht="15" customHeight="1" x14ac:dyDescent="0.25">
      <c r="B98" s="173" t="s">
        <v>1203</v>
      </c>
      <c r="C98" s="350" t="s">
        <v>73</v>
      </c>
      <c r="D98" s="178">
        <v>4622071.68</v>
      </c>
      <c r="E98" s="165"/>
      <c r="F98" s="423"/>
    </row>
    <row r="99" spans="2:6" ht="15" customHeight="1" x14ac:dyDescent="0.25">
      <c r="B99" s="173" t="s">
        <v>842</v>
      </c>
      <c r="C99" s="350" t="s">
        <v>74</v>
      </c>
      <c r="D99" s="178">
        <v>45183559.880000003</v>
      </c>
      <c r="E99" s="165"/>
      <c r="F99" s="423"/>
    </row>
    <row r="100" spans="2:6" ht="15" customHeight="1" x14ac:dyDescent="0.25">
      <c r="B100" s="173" t="s">
        <v>843</v>
      </c>
      <c r="C100" s="350" t="s">
        <v>730</v>
      </c>
      <c r="D100" s="178">
        <v>1873661.96</v>
      </c>
      <c r="E100" s="165"/>
      <c r="F100" s="423"/>
    </row>
    <row r="101" spans="2:6" ht="15" customHeight="1" x14ac:dyDescent="0.25">
      <c r="B101" s="173" t="s">
        <v>1204</v>
      </c>
      <c r="C101" s="350" t="s">
        <v>75</v>
      </c>
      <c r="D101" s="178">
        <v>24999.84</v>
      </c>
      <c r="E101" s="165"/>
      <c r="F101" s="423"/>
    </row>
    <row r="102" spans="2:6" ht="15" customHeight="1" x14ac:dyDescent="0.25">
      <c r="B102" s="173" t="s">
        <v>1205</v>
      </c>
      <c r="C102" s="350" t="s">
        <v>1206</v>
      </c>
      <c r="D102" s="178">
        <v>1230531.1200000001</v>
      </c>
      <c r="E102" s="165"/>
      <c r="F102" s="423"/>
    </row>
    <row r="103" spans="2:6" ht="15" customHeight="1" x14ac:dyDescent="0.25">
      <c r="B103" s="173" t="s">
        <v>1207</v>
      </c>
      <c r="C103" s="350" t="s">
        <v>1208</v>
      </c>
      <c r="D103" s="178">
        <v>670716.72</v>
      </c>
      <c r="E103" s="165"/>
      <c r="F103" s="423"/>
    </row>
    <row r="104" spans="2:6" ht="15" customHeight="1" x14ac:dyDescent="0.25">
      <c r="B104" s="173" t="s">
        <v>1209</v>
      </c>
      <c r="C104" s="350" t="s">
        <v>76</v>
      </c>
      <c r="D104" s="178">
        <v>42111.839999999997</v>
      </c>
      <c r="E104" s="165"/>
      <c r="F104" s="423"/>
    </row>
    <row r="105" spans="2:6" ht="15" customHeight="1" x14ac:dyDescent="0.25">
      <c r="B105" s="173" t="s">
        <v>844</v>
      </c>
      <c r="C105" s="350" t="s">
        <v>845</v>
      </c>
      <c r="D105" s="178">
        <v>4447710.51</v>
      </c>
      <c r="E105" s="165"/>
      <c r="F105" s="423"/>
    </row>
    <row r="106" spans="2:6" ht="15" customHeight="1" x14ac:dyDescent="0.25">
      <c r="B106" s="173" t="s">
        <v>1210</v>
      </c>
      <c r="C106" s="350" t="s">
        <v>1211</v>
      </c>
      <c r="D106" s="178">
        <v>248619.96</v>
      </c>
      <c r="E106" s="165"/>
      <c r="F106" s="423"/>
    </row>
    <row r="107" spans="2:6" ht="15" customHeight="1" x14ac:dyDescent="0.25">
      <c r="B107" s="173" t="s">
        <v>1212</v>
      </c>
      <c r="C107" s="350" t="s">
        <v>77</v>
      </c>
      <c r="D107" s="178">
        <v>221850</v>
      </c>
      <c r="E107" s="165"/>
      <c r="F107" s="423"/>
    </row>
    <row r="108" spans="2:6" ht="15" customHeight="1" x14ac:dyDescent="0.25">
      <c r="B108" s="173" t="s">
        <v>1213</v>
      </c>
      <c r="C108" s="350" t="s">
        <v>78</v>
      </c>
      <c r="D108" s="178">
        <v>1054501.32</v>
      </c>
      <c r="E108" s="165"/>
      <c r="F108" s="423"/>
    </row>
    <row r="109" spans="2:6" ht="15" customHeight="1" x14ac:dyDescent="0.25">
      <c r="B109" s="173" t="s">
        <v>79</v>
      </c>
      <c r="C109" s="350" t="s">
        <v>80</v>
      </c>
      <c r="D109" s="178">
        <v>232034.79</v>
      </c>
      <c r="E109" s="165"/>
      <c r="F109" s="423"/>
    </row>
    <row r="110" spans="2:6" ht="15" customHeight="1" x14ac:dyDescent="0.25">
      <c r="B110" s="173" t="s">
        <v>1214</v>
      </c>
      <c r="C110" s="350" t="s">
        <v>1215</v>
      </c>
      <c r="D110" s="178">
        <v>2596532.0499999998</v>
      </c>
      <c r="E110" s="165"/>
      <c r="F110" s="423"/>
    </row>
    <row r="111" spans="2:6" ht="15" customHeight="1" x14ac:dyDescent="0.25">
      <c r="B111" s="173" t="s">
        <v>81</v>
      </c>
      <c r="C111" s="350" t="s">
        <v>82</v>
      </c>
      <c r="D111" s="178">
        <v>136516.85</v>
      </c>
      <c r="E111" s="165"/>
      <c r="F111" s="423"/>
    </row>
    <row r="112" spans="2:6" ht="15" customHeight="1" x14ac:dyDescent="0.25">
      <c r="B112" s="173" t="s">
        <v>1216</v>
      </c>
      <c r="C112" s="350" t="s">
        <v>1217</v>
      </c>
      <c r="D112" s="178">
        <v>4711840</v>
      </c>
      <c r="E112" s="165"/>
      <c r="F112" s="423"/>
    </row>
    <row r="113" spans="2:6" ht="15" customHeight="1" x14ac:dyDescent="0.25">
      <c r="B113" s="173" t="s">
        <v>83</v>
      </c>
      <c r="C113" s="350" t="s">
        <v>84</v>
      </c>
      <c r="D113" s="178">
        <v>1510000.2</v>
      </c>
      <c r="E113" s="165"/>
      <c r="F113" s="423"/>
    </row>
    <row r="114" spans="2:6" ht="15" customHeight="1" x14ac:dyDescent="0.25">
      <c r="B114" s="173" t="s">
        <v>1763</v>
      </c>
      <c r="C114" s="350" t="s">
        <v>1764</v>
      </c>
      <c r="D114" s="178">
        <v>200760</v>
      </c>
      <c r="E114" s="165"/>
      <c r="F114" s="423"/>
    </row>
    <row r="115" spans="2:6" ht="15" customHeight="1" x14ac:dyDescent="0.25">
      <c r="B115" s="173" t="s">
        <v>1218</v>
      </c>
      <c r="C115" s="350" t="s">
        <v>1861</v>
      </c>
      <c r="D115" s="178">
        <v>486288.96</v>
      </c>
      <c r="E115" s="165"/>
      <c r="F115" s="423"/>
    </row>
    <row r="116" spans="2:6" ht="15" customHeight="1" x14ac:dyDescent="0.25">
      <c r="B116" s="173" t="s">
        <v>1219</v>
      </c>
      <c r="C116" s="350" t="s">
        <v>1862</v>
      </c>
      <c r="D116" s="178">
        <v>63000</v>
      </c>
      <c r="E116" s="165"/>
      <c r="F116" s="423"/>
    </row>
    <row r="117" spans="2:6" s="165" customFormat="1" ht="15" customHeight="1" x14ac:dyDescent="0.25">
      <c r="B117" s="172" t="s">
        <v>1220</v>
      </c>
      <c r="C117" s="349" t="s">
        <v>85</v>
      </c>
      <c r="D117" s="177">
        <v>51287000.399999999</v>
      </c>
      <c r="F117" s="423"/>
    </row>
    <row r="118" spans="2:6" s="165" customFormat="1" ht="15" customHeight="1" x14ac:dyDescent="0.25">
      <c r="B118" s="172" t="s">
        <v>1221</v>
      </c>
      <c r="C118" s="349" t="s">
        <v>1947</v>
      </c>
      <c r="D118" s="177">
        <v>51287000.399999999</v>
      </c>
      <c r="F118" s="423"/>
    </row>
    <row r="119" spans="2:6" ht="15" customHeight="1" x14ac:dyDescent="0.25">
      <c r="B119" s="173" t="s">
        <v>850</v>
      </c>
      <c r="C119" s="350" t="s">
        <v>851</v>
      </c>
      <c r="D119" s="178">
        <v>51287000.399999999</v>
      </c>
      <c r="E119" s="165"/>
      <c r="F119" s="423"/>
    </row>
    <row r="120" spans="2:6" s="165" customFormat="1" ht="15" customHeight="1" x14ac:dyDescent="0.25">
      <c r="B120" s="172" t="s">
        <v>1222</v>
      </c>
      <c r="C120" s="349" t="s">
        <v>930</v>
      </c>
      <c r="D120" s="177">
        <v>78700715.219999999</v>
      </c>
      <c r="F120" s="423"/>
    </row>
    <row r="121" spans="2:6" s="165" customFormat="1" ht="15" customHeight="1" x14ac:dyDescent="0.25">
      <c r="B121" s="172" t="s">
        <v>1086</v>
      </c>
      <c r="C121" s="349" t="s">
        <v>88</v>
      </c>
      <c r="D121" s="177">
        <v>78700715.219999999</v>
      </c>
      <c r="F121" s="423"/>
    </row>
    <row r="122" spans="2:6" ht="15" customHeight="1" x14ac:dyDescent="0.25">
      <c r="B122" s="173" t="s">
        <v>1087</v>
      </c>
      <c r="C122" s="350" t="s">
        <v>1088</v>
      </c>
      <c r="D122" s="178">
        <v>6852840</v>
      </c>
      <c r="E122" s="165"/>
      <c r="F122" s="423"/>
    </row>
    <row r="123" spans="2:6" ht="15" customHeight="1" x14ac:dyDescent="0.25">
      <c r="B123" s="173" t="s">
        <v>1089</v>
      </c>
      <c r="C123" s="350" t="s">
        <v>89</v>
      </c>
      <c r="D123" s="178">
        <v>1637149.92</v>
      </c>
      <c r="E123" s="165"/>
      <c r="F123" s="423"/>
    </row>
    <row r="124" spans="2:6" ht="15" customHeight="1" x14ac:dyDescent="0.25">
      <c r="B124" s="173" t="s">
        <v>1223</v>
      </c>
      <c r="C124" s="350" t="s">
        <v>90</v>
      </c>
      <c r="D124" s="178">
        <v>13028.88</v>
      </c>
      <c r="E124" s="165"/>
      <c r="F124" s="423"/>
    </row>
    <row r="125" spans="2:6" ht="15" customHeight="1" x14ac:dyDescent="0.25">
      <c r="B125" s="173" t="s">
        <v>1224</v>
      </c>
      <c r="C125" s="350" t="s">
        <v>91</v>
      </c>
      <c r="D125" s="178">
        <v>128928.24</v>
      </c>
      <c r="E125" s="165"/>
      <c r="F125" s="423"/>
    </row>
    <row r="126" spans="2:6" ht="15" customHeight="1" x14ac:dyDescent="0.25">
      <c r="B126" s="173" t="s">
        <v>855</v>
      </c>
      <c r="C126" s="350" t="s">
        <v>92</v>
      </c>
      <c r="D126" s="178">
        <v>48478291.509999998</v>
      </c>
      <c r="E126" s="165"/>
      <c r="F126" s="423"/>
    </row>
    <row r="127" spans="2:6" ht="15" customHeight="1" x14ac:dyDescent="0.25">
      <c r="B127" s="173" t="s">
        <v>1225</v>
      </c>
      <c r="C127" s="350" t="s">
        <v>93</v>
      </c>
      <c r="D127" s="178">
        <v>1177246.56</v>
      </c>
      <c r="E127" s="165"/>
      <c r="F127" s="423"/>
    </row>
    <row r="128" spans="2:6" ht="15" customHeight="1" x14ac:dyDescent="0.25">
      <c r="B128" s="173" t="s">
        <v>856</v>
      </c>
      <c r="C128" s="350" t="s">
        <v>94</v>
      </c>
      <c r="D128" s="178">
        <v>18203656.109999999</v>
      </c>
      <c r="E128" s="165"/>
      <c r="F128" s="423"/>
    </row>
    <row r="129" spans="2:6" ht="15" customHeight="1" x14ac:dyDescent="0.25">
      <c r="B129" s="173" t="s">
        <v>1226</v>
      </c>
      <c r="C129" s="350" t="s">
        <v>95</v>
      </c>
      <c r="D129" s="178">
        <v>2009000</v>
      </c>
      <c r="E129" s="165"/>
      <c r="F129" s="423"/>
    </row>
    <row r="130" spans="2:6" ht="15" customHeight="1" thickBot="1" x14ac:dyDescent="0.3">
      <c r="B130" s="346" t="s">
        <v>1227</v>
      </c>
      <c r="C130" s="380" t="s">
        <v>1228</v>
      </c>
      <c r="D130" s="341">
        <v>200574</v>
      </c>
      <c r="E130" s="165"/>
      <c r="F130" s="423"/>
    </row>
    <row r="131" spans="2:6" s="165" customFormat="1" ht="21" customHeight="1" thickBot="1" x14ac:dyDescent="0.3">
      <c r="B131" s="345" t="s">
        <v>1229</v>
      </c>
      <c r="C131" s="374" t="s">
        <v>96</v>
      </c>
      <c r="D131" s="343">
        <v>174586298.69</v>
      </c>
      <c r="F131" s="423"/>
    </row>
    <row r="132" spans="2:6" s="165" customFormat="1" ht="25.5" x14ac:dyDescent="0.25">
      <c r="B132" s="344" t="s">
        <v>1090</v>
      </c>
      <c r="C132" s="379" t="s">
        <v>1091</v>
      </c>
      <c r="D132" s="342">
        <v>32577670.079999998</v>
      </c>
      <c r="F132" s="423"/>
    </row>
    <row r="133" spans="2:6" s="165" customFormat="1" ht="15" customHeight="1" x14ac:dyDescent="0.25">
      <c r="B133" s="172" t="s">
        <v>933</v>
      </c>
      <c r="C133" s="349" t="s">
        <v>97</v>
      </c>
      <c r="D133" s="177">
        <v>6565421.0599999996</v>
      </c>
      <c r="F133" s="423"/>
    </row>
    <row r="134" spans="2:6" ht="15" customHeight="1" x14ac:dyDescent="0.25">
      <c r="B134" s="173" t="s">
        <v>736</v>
      </c>
      <c r="C134" s="350" t="s">
        <v>737</v>
      </c>
      <c r="D134" s="178">
        <v>6565421.0599999996</v>
      </c>
      <c r="E134" s="165"/>
      <c r="F134" s="423"/>
    </row>
    <row r="135" spans="2:6" s="165" customFormat="1" ht="15" customHeight="1" x14ac:dyDescent="0.25">
      <c r="B135" s="172" t="s">
        <v>934</v>
      </c>
      <c r="C135" s="349" t="s">
        <v>98</v>
      </c>
      <c r="D135" s="177">
        <v>4396156.26</v>
      </c>
      <c r="F135" s="423"/>
    </row>
    <row r="136" spans="2:6" ht="15" customHeight="1" x14ac:dyDescent="0.25">
      <c r="B136" s="173" t="s">
        <v>740</v>
      </c>
      <c r="C136" s="350" t="s">
        <v>99</v>
      </c>
      <c r="D136" s="178">
        <v>3737416.26</v>
      </c>
      <c r="E136" s="165"/>
      <c r="F136" s="423"/>
    </row>
    <row r="137" spans="2:6" ht="15" customHeight="1" x14ac:dyDescent="0.25">
      <c r="B137" s="173" t="s">
        <v>935</v>
      </c>
      <c r="C137" s="350" t="s">
        <v>1948</v>
      </c>
      <c r="D137" s="178">
        <v>652500</v>
      </c>
      <c r="E137" s="165"/>
      <c r="F137" s="423"/>
    </row>
    <row r="138" spans="2:6" ht="15" customHeight="1" x14ac:dyDescent="0.25">
      <c r="B138" s="173" t="s">
        <v>1230</v>
      </c>
      <c r="C138" s="350" t="s">
        <v>100</v>
      </c>
      <c r="D138" s="178">
        <v>6240</v>
      </c>
      <c r="E138" s="165"/>
      <c r="F138" s="423"/>
    </row>
    <row r="139" spans="2:6" s="165" customFormat="1" ht="15" customHeight="1" x14ac:dyDescent="0.25">
      <c r="B139" s="172" t="s">
        <v>1231</v>
      </c>
      <c r="C139" s="349" t="s">
        <v>101</v>
      </c>
      <c r="D139" s="177">
        <v>11000</v>
      </c>
      <c r="F139" s="423"/>
    </row>
    <row r="140" spans="2:6" ht="15" customHeight="1" x14ac:dyDescent="0.25">
      <c r="B140" s="173" t="s">
        <v>1232</v>
      </c>
      <c r="C140" s="350" t="s">
        <v>101</v>
      </c>
      <c r="D140" s="178">
        <v>11000</v>
      </c>
      <c r="E140" s="165"/>
      <c r="F140" s="423"/>
    </row>
    <row r="141" spans="2:6" s="165" customFormat="1" ht="25.5" x14ac:dyDescent="0.25">
      <c r="B141" s="172" t="s">
        <v>937</v>
      </c>
      <c r="C141" s="349" t="s">
        <v>102</v>
      </c>
      <c r="D141" s="177">
        <v>2214912.3199999998</v>
      </c>
      <c r="F141" s="423"/>
    </row>
    <row r="142" spans="2:6" ht="15" customHeight="1" x14ac:dyDescent="0.25">
      <c r="B142" s="173" t="s">
        <v>939</v>
      </c>
      <c r="C142" s="350" t="s">
        <v>1806</v>
      </c>
      <c r="D142" s="178">
        <v>2214912.3199999998</v>
      </c>
      <c r="E142" s="165"/>
      <c r="F142" s="423"/>
    </row>
    <row r="143" spans="2:6" s="165" customFormat="1" ht="15" customHeight="1" x14ac:dyDescent="0.25">
      <c r="B143" s="172" t="s">
        <v>941</v>
      </c>
      <c r="C143" s="349" t="s">
        <v>103</v>
      </c>
      <c r="D143" s="177">
        <v>468999.96</v>
      </c>
      <c r="F143" s="423"/>
    </row>
    <row r="144" spans="2:6" ht="15" customHeight="1" x14ac:dyDescent="0.25">
      <c r="B144" s="173" t="s">
        <v>861</v>
      </c>
      <c r="C144" s="350" t="s">
        <v>104</v>
      </c>
      <c r="D144" s="178">
        <v>409000</v>
      </c>
      <c r="E144" s="165"/>
      <c r="F144" s="423"/>
    </row>
    <row r="145" spans="2:6" ht="15" customHeight="1" x14ac:dyDescent="0.25">
      <c r="B145" s="173" t="s">
        <v>942</v>
      </c>
      <c r="C145" s="350" t="s">
        <v>943</v>
      </c>
      <c r="D145" s="178">
        <v>50000</v>
      </c>
      <c r="E145" s="165"/>
      <c r="F145" s="423"/>
    </row>
    <row r="146" spans="2:6" ht="15" customHeight="1" x14ac:dyDescent="0.25">
      <c r="B146" s="173" t="s">
        <v>105</v>
      </c>
      <c r="C146" s="350" t="s">
        <v>106</v>
      </c>
      <c r="D146" s="178">
        <v>9999.9599999999991</v>
      </c>
      <c r="E146" s="165"/>
      <c r="F146" s="423"/>
    </row>
    <row r="147" spans="2:6" s="165" customFormat="1" ht="15" customHeight="1" x14ac:dyDescent="0.25">
      <c r="B147" s="172" t="s">
        <v>944</v>
      </c>
      <c r="C147" s="349" t="s">
        <v>107</v>
      </c>
      <c r="D147" s="177">
        <v>3617480.52</v>
      </c>
      <c r="F147" s="423"/>
    </row>
    <row r="148" spans="2:6" ht="15" customHeight="1" x14ac:dyDescent="0.25">
      <c r="B148" s="173" t="s">
        <v>743</v>
      </c>
      <c r="C148" s="350" t="s">
        <v>744</v>
      </c>
      <c r="D148" s="178">
        <v>3617480.52</v>
      </c>
      <c r="E148" s="165"/>
      <c r="F148" s="423"/>
    </row>
    <row r="149" spans="2:6" s="165" customFormat="1" ht="15" customHeight="1" x14ac:dyDescent="0.25">
      <c r="B149" s="172" t="s">
        <v>945</v>
      </c>
      <c r="C149" s="349" t="s">
        <v>108</v>
      </c>
      <c r="D149" s="177">
        <v>124000</v>
      </c>
      <c r="F149" s="423"/>
    </row>
    <row r="150" spans="2:6" ht="15" customHeight="1" x14ac:dyDescent="0.25">
      <c r="B150" s="173" t="s">
        <v>946</v>
      </c>
      <c r="C150" s="350" t="s">
        <v>109</v>
      </c>
      <c r="D150" s="178">
        <v>124000</v>
      </c>
      <c r="E150" s="165"/>
      <c r="F150" s="423"/>
    </row>
    <row r="151" spans="2:6" s="165" customFormat="1" ht="15" customHeight="1" x14ac:dyDescent="0.25">
      <c r="B151" s="172" t="s">
        <v>1233</v>
      </c>
      <c r="C151" s="349" t="s">
        <v>1949</v>
      </c>
      <c r="D151" s="177">
        <v>15179699.960000001</v>
      </c>
      <c r="F151" s="423"/>
    </row>
    <row r="152" spans="2:6" ht="15" customHeight="1" x14ac:dyDescent="0.25">
      <c r="B152" s="173" t="s">
        <v>1234</v>
      </c>
      <c r="C152" s="350" t="s">
        <v>1950</v>
      </c>
      <c r="D152" s="178">
        <v>243999.96</v>
      </c>
      <c r="E152" s="165"/>
      <c r="F152" s="423"/>
    </row>
    <row r="153" spans="2:6" ht="15" customHeight="1" x14ac:dyDescent="0.25">
      <c r="B153" s="173" t="s">
        <v>1235</v>
      </c>
      <c r="C153" s="350" t="s">
        <v>110</v>
      </c>
      <c r="D153" s="178">
        <v>14905700</v>
      </c>
      <c r="E153" s="165"/>
      <c r="F153" s="423"/>
    </row>
    <row r="154" spans="2:6" ht="15" customHeight="1" x14ac:dyDescent="0.25">
      <c r="B154" s="173" t="s">
        <v>1236</v>
      </c>
      <c r="C154" s="350" t="s">
        <v>111</v>
      </c>
      <c r="D154" s="178">
        <v>30000</v>
      </c>
      <c r="E154" s="165"/>
      <c r="F154" s="423"/>
    </row>
    <row r="155" spans="2:6" s="165" customFormat="1" ht="15" customHeight="1" x14ac:dyDescent="0.25">
      <c r="B155" s="172" t="s">
        <v>1092</v>
      </c>
      <c r="C155" s="349" t="s">
        <v>112</v>
      </c>
      <c r="D155" s="177">
        <v>44345320.539999999</v>
      </c>
      <c r="F155" s="423"/>
    </row>
    <row r="156" spans="2:6" s="165" customFormat="1" ht="15" customHeight="1" x14ac:dyDescent="0.25">
      <c r="B156" s="172" t="s">
        <v>1093</v>
      </c>
      <c r="C156" s="349" t="s">
        <v>113</v>
      </c>
      <c r="D156" s="177">
        <v>43307676.990000002</v>
      </c>
      <c r="F156" s="423"/>
    </row>
    <row r="157" spans="2:6" ht="15" customHeight="1" x14ac:dyDescent="0.25">
      <c r="B157" s="173" t="s">
        <v>1237</v>
      </c>
      <c r="C157" s="350" t="s">
        <v>114</v>
      </c>
      <c r="D157" s="178">
        <v>35000477.280000001</v>
      </c>
      <c r="E157" s="165"/>
      <c r="F157" s="423"/>
    </row>
    <row r="158" spans="2:6" ht="15" customHeight="1" x14ac:dyDescent="0.25">
      <c r="B158" s="173" t="s">
        <v>1238</v>
      </c>
      <c r="C158" s="350" t="s">
        <v>115</v>
      </c>
      <c r="D158" s="178">
        <v>300000</v>
      </c>
      <c r="E158" s="165"/>
      <c r="F158" s="423"/>
    </row>
    <row r="159" spans="2:6" ht="15" customHeight="1" x14ac:dyDescent="0.25">
      <c r="B159" s="173" t="s">
        <v>947</v>
      </c>
      <c r="C159" s="350" t="s">
        <v>948</v>
      </c>
      <c r="D159" s="178">
        <v>2694919.89</v>
      </c>
      <c r="E159" s="165"/>
      <c r="F159" s="423"/>
    </row>
    <row r="160" spans="2:6" ht="15" customHeight="1" x14ac:dyDescent="0.25">
      <c r="B160" s="173" t="s">
        <v>749</v>
      </c>
      <c r="C160" s="350" t="s">
        <v>116</v>
      </c>
      <c r="D160" s="178">
        <v>1962279.82</v>
      </c>
      <c r="E160" s="165"/>
      <c r="F160" s="423"/>
    </row>
    <row r="161" spans="2:6" ht="15" customHeight="1" x14ac:dyDescent="0.25">
      <c r="B161" s="173" t="s">
        <v>117</v>
      </c>
      <c r="C161" s="350" t="s">
        <v>1239</v>
      </c>
      <c r="D161" s="178">
        <v>3350000</v>
      </c>
      <c r="E161" s="165"/>
      <c r="F161" s="423"/>
    </row>
    <row r="162" spans="2:6" s="165" customFormat="1" ht="15" customHeight="1" x14ac:dyDescent="0.25">
      <c r="B162" s="172" t="s">
        <v>1240</v>
      </c>
      <c r="C162" s="349" t="s">
        <v>118</v>
      </c>
      <c r="D162" s="177">
        <v>873900</v>
      </c>
      <c r="F162" s="423"/>
    </row>
    <row r="163" spans="2:6" ht="15" customHeight="1" x14ac:dyDescent="0.25">
      <c r="B163" s="173" t="s">
        <v>1241</v>
      </c>
      <c r="C163" s="350" t="s">
        <v>119</v>
      </c>
      <c r="D163" s="178">
        <v>873900</v>
      </c>
      <c r="E163" s="165"/>
      <c r="F163" s="423"/>
    </row>
    <row r="164" spans="2:6" s="165" customFormat="1" ht="15" customHeight="1" x14ac:dyDescent="0.25">
      <c r="B164" s="172" t="s">
        <v>949</v>
      </c>
      <c r="C164" s="349" t="s">
        <v>950</v>
      </c>
      <c r="D164" s="177">
        <v>163743.54999999999</v>
      </c>
      <c r="F164" s="423"/>
    </row>
    <row r="165" spans="2:6" ht="15" customHeight="1" x14ac:dyDescent="0.25">
      <c r="B165" s="173" t="s">
        <v>951</v>
      </c>
      <c r="C165" s="350" t="s">
        <v>952</v>
      </c>
      <c r="D165" s="178">
        <v>163743.54999999999</v>
      </c>
      <c r="E165" s="165"/>
      <c r="F165" s="423"/>
    </row>
    <row r="166" spans="2:6" s="165" customFormat="1" ht="15" customHeight="1" x14ac:dyDescent="0.25">
      <c r="B166" s="172" t="s">
        <v>1129</v>
      </c>
      <c r="C166" s="349" t="s">
        <v>1871</v>
      </c>
      <c r="D166" s="177">
        <v>893000.04</v>
      </c>
      <c r="F166" s="423"/>
    </row>
    <row r="167" spans="2:6" s="165" customFormat="1" ht="25.5" x14ac:dyDescent="0.25">
      <c r="B167" s="172" t="s">
        <v>1130</v>
      </c>
      <c r="C167" s="349" t="s">
        <v>1131</v>
      </c>
      <c r="D167" s="177">
        <v>873000</v>
      </c>
      <c r="F167" s="423"/>
    </row>
    <row r="168" spans="2:6" ht="25.5" x14ac:dyDescent="0.25">
      <c r="B168" s="173" t="s">
        <v>1132</v>
      </c>
      <c r="C168" s="350" t="s">
        <v>1131</v>
      </c>
      <c r="D168" s="178">
        <v>873000</v>
      </c>
      <c r="E168" s="165"/>
      <c r="F168" s="423"/>
    </row>
    <row r="169" spans="2:6" s="165" customFormat="1" ht="15" customHeight="1" x14ac:dyDescent="0.25">
      <c r="B169" s="172" t="s">
        <v>1242</v>
      </c>
      <c r="C169" s="349" t="s">
        <v>1243</v>
      </c>
      <c r="D169" s="177">
        <v>20000.04</v>
      </c>
      <c r="F169" s="423"/>
    </row>
    <row r="170" spans="2:6" ht="15" customHeight="1" x14ac:dyDescent="0.25">
      <c r="B170" s="173" t="s">
        <v>1244</v>
      </c>
      <c r="C170" s="350" t="s">
        <v>1243</v>
      </c>
      <c r="D170" s="178">
        <v>20000.04</v>
      </c>
      <c r="E170" s="165"/>
      <c r="F170" s="423"/>
    </row>
    <row r="171" spans="2:6" s="165" customFormat="1" ht="15" customHeight="1" x14ac:dyDescent="0.25">
      <c r="B171" s="172" t="s">
        <v>1094</v>
      </c>
      <c r="C171" s="349" t="s">
        <v>1870</v>
      </c>
      <c r="D171" s="177">
        <v>2472299.84</v>
      </c>
      <c r="F171" s="423"/>
    </row>
    <row r="172" spans="2:6" s="165" customFormat="1" ht="15" customHeight="1" x14ac:dyDescent="0.25">
      <c r="B172" s="172" t="s">
        <v>1095</v>
      </c>
      <c r="C172" s="349" t="s">
        <v>1096</v>
      </c>
      <c r="D172" s="177">
        <v>9000</v>
      </c>
      <c r="F172" s="423"/>
    </row>
    <row r="173" spans="2:6" ht="15" customHeight="1" x14ac:dyDescent="0.25">
      <c r="B173" s="173" t="s">
        <v>1245</v>
      </c>
      <c r="C173" s="350" t="s">
        <v>1096</v>
      </c>
      <c r="D173" s="178">
        <v>9000</v>
      </c>
      <c r="E173" s="165"/>
      <c r="F173" s="423"/>
    </row>
    <row r="174" spans="2:6" s="165" customFormat="1" ht="15" customHeight="1" x14ac:dyDescent="0.25">
      <c r="B174" s="172" t="s">
        <v>122</v>
      </c>
      <c r="C174" s="349" t="s">
        <v>123</v>
      </c>
      <c r="D174" s="177">
        <v>7000</v>
      </c>
      <c r="F174" s="423"/>
    </row>
    <row r="175" spans="2:6" ht="15" customHeight="1" x14ac:dyDescent="0.25">
      <c r="B175" s="173" t="s">
        <v>124</v>
      </c>
      <c r="C175" s="350" t="s">
        <v>123</v>
      </c>
      <c r="D175" s="178">
        <v>7000</v>
      </c>
      <c r="E175" s="165"/>
      <c r="F175" s="423"/>
    </row>
    <row r="176" spans="2:6" s="165" customFormat="1" ht="15" customHeight="1" x14ac:dyDescent="0.25">
      <c r="B176" s="172" t="s">
        <v>125</v>
      </c>
      <c r="C176" s="349" t="s">
        <v>126</v>
      </c>
      <c r="D176" s="177">
        <v>2700</v>
      </c>
      <c r="F176" s="423"/>
    </row>
    <row r="177" spans="2:6" ht="15" customHeight="1" x14ac:dyDescent="0.25">
      <c r="B177" s="173" t="s">
        <v>127</v>
      </c>
      <c r="C177" s="350" t="s">
        <v>126</v>
      </c>
      <c r="D177" s="178">
        <v>2700</v>
      </c>
      <c r="E177" s="165"/>
      <c r="F177" s="423"/>
    </row>
    <row r="178" spans="2:6" s="165" customFormat="1" ht="15" customHeight="1" x14ac:dyDescent="0.25">
      <c r="B178" s="172" t="s">
        <v>1246</v>
      </c>
      <c r="C178" s="349" t="s">
        <v>1247</v>
      </c>
      <c r="D178" s="177">
        <v>123300</v>
      </c>
      <c r="F178" s="423"/>
    </row>
    <row r="179" spans="2:6" ht="15" customHeight="1" x14ac:dyDescent="0.25">
      <c r="B179" s="173" t="s">
        <v>1248</v>
      </c>
      <c r="C179" s="350" t="s">
        <v>128</v>
      </c>
      <c r="D179" s="178">
        <v>123300</v>
      </c>
      <c r="E179" s="165"/>
      <c r="F179" s="423"/>
    </row>
    <row r="180" spans="2:6" s="165" customFormat="1" ht="15" customHeight="1" x14ac:dyDescent="0.25">
      <c r="B180" s="172" t="s">
        <v>953</v>
      </c>
      <c r="C180" s="349" t="s">
        <v>954</v>
      </c>
      <c r="D180" s="177">
        <v>1616713</v>
      </c>
      <c r="F180" s="423"/>
    </row>
    <row r="181" spans="2:6" ht="15" customHeight="1" x14ac:dyDescent="0.25">
      <c r="B181" s="173" t="s">
        <v>955</v>
      </c>
      <c r="C181" s="350" t="s">
        <v>129</v>
      </c>
      <c r="D181" s="178">
        <v>1616713</v>
      </c>
      <c r="E181" s="165"/>
      <c r="F181" s="423"/>
    </row>
    <row r="182" spans="2:6" s="165" customFormat="1" ht="15" customHeight="1" x14ac:dyDescent="0.25">
      <c r="B182" s="172" t="s">
        <v>130</v>
      </c>
      <c r="C182" s="349" t="s">
        <v>131</v>
      </c>
      <c r="D182" s="177">
        <v>20000</v>
      </c>
      <c r="F182" s="423"/>
    </row>
    <row r="183" spans="2:6" ht="15" customHeight="1" x14ac:dyDescent="0.25">
      <c r="B183" s="173" t="s">
        <v>132</v>
      </c>
      <c r="C183" s="350" t="s">
        <v>131</v>
      </c>
      <c r="D183" s="178">
        <v>20000</v>
      </c>
      <c r="E183" s="165"/>
      <c r="F183" s="423"/>
    </row>
    <row r="184" spans="2:6" s="165" customFormat="1" ht="15" customHeight="1" x14ac:dyDescent="0.25">
      <c r="B184" s="172" t="s">
        <v>956</v>
      </c>
      <c r="C184" s="349" t="s">
        <v>133</v>
      </c>
      <c r="D184" s="177">
        <v>123999.92</v>
      </c>
      <c r="F184" s="423"/>
    </row>
    <row r="185" spans="2:6" ht="15" customHeight="1" x14ac:dyDescent="0.25">
      <c r="B185" s="173" t="s">
        <v>957</v>
      </c>
      <c r="C185" s="350" t="s">
        <v>133</v>
      </c>
      <c r="D185" s="178">
        <v>123999.92</v>
      </c>
      <c r="E185" s="165"/>
      <c r="F185" s="423"/>
    </row>
    <row r="186" spans="2:6" s="165" customFormat="1" ht="15" customHeight="1" x14ac:dyDescent="0.25">
      <c r="B186" s="172" t="s">
        <v>1249</v>
      </c>
      <c r="C186" s="349" t="s">
        <v>134</v>
      </c>
      <c r="D186" s="177">
        <v>569586.92000000004</v>
      </c>
      <c r="F186" s="423"/>
    </row>
    <row r="187" spans="2:6" ht="15" customHeight="1" x14ac:dyDescent="0.25">
      <c r="B187" s="173" t="s">
        <v>1026</v>
      </c>
      <c r="C187" s="350" t="s">
        <v>134</v>
      </c>
      <c r="D187" s="178">
        <v>569586.92000000004</v>
      </c>
      <c r="E187" s="165"/>
      <c r="F187" s="423"/>
    </row>
    <row r="188" spans="2:6" s="165" customFormat="1" ht="15" customHeight="1" x14ac:dyDescent="0.25">
      <c r="B188" s="172" t="s">
        <v>1097</v>
      </c>
      <c r="C188" s="349" t="s">
        <v>135</v>
      </c>
      <c r="D188" s="177">
        <v>14354641.33</v>
      </c>
      <c r="F188" s="423"/>
    </row>
    <row r="189" spans="2:6" s="165" customFormat="1" ht="15" customHeight="1" x14ac:dyDescent="0.25">
      <c r="B189" s="172" t="s">
        <v>1250</v>
      </c>
      <c r="C189" s="349" t="s">
        <v>136</v>
      </c>
      <c r="D189" s="177">
        <v>171200.04</v>
      </c>
      <c r="F189" s="423"/>
    </row>
    <row r="190" spans="2:6" ht="15" customHeight="1" x14ac:dyDescent="0.25">
      <c r="B190" s="173" t="s">
        <v>1251</v>
      </c>
      <c r="C190" s="350" t="s">
        <v>137</v>
      </c>
      <c r="D190" s="178">
        <v>171200.04</v>
      </c>
      <c r="E190" s="165"/>
      <c r="F190" s="423"/>
    </row>
    <row r="191" spans="2:6" s="165" customFormat="1" ht="15" customHeight="1" x14ac:dyDescent="0.25">
      <c r="B191" s="172" t="s">
        <v>1252</v>
      </c>
      <c r="C191" s="349" t="s">
        <v>138</v>
      </c>
      <c r="D191" s="177">
        <v>134604.76999999999</v>
      </c>
      <c r="F191" s="423"/>
    </row>
    <row r="192" spans="2:6" ht="15" customHeight="1" x14ac:dyDescent="0.25">
      <c r="B192" s="173" t="s">
        <v>1253</v>
      </c>
      <c r="C192" s="350" t="s">
        <v>1254</v>
      </c>
      <c r="D192" s="178">
        <v>134604.76999999999</v>
      </c>
      <c r="E192" s="165"/>
      <c r="F192" s="423"/>
    </row>
    <row r="193" spans="2:6" s="165" customFormat="1" ht="15" customHeight="1" x14ac:dyDescent="0.25">
      <c r="B193" s="172" t="s">
        <v>958</v>
      </c>
      <c r="C193" s="349" t="s">
        <v>139</v>
      </c>
      <c r="D193" s="177">
        <v>4467777.12</v>
      </c>
      <c r="F193" s="423"/>
    </row>
    <row r="194" spans="2:6" ht="15" customHeight="1" x14ac:dyDescent="0.25">
      <c r="B194" s="173" t="s">
        <v>959</v>
      </c>
      <c r="C194" s="350" t="s">
        <v>139</v>
      </c>
      <c r="D194" s="178">
        <v>4467777.12</v>
      </c>
      <c r="E194" s="165"/>
      <c r="F194" s="423"/>
    </row>
    <row r="195" spans="2:6" s="165" customFormat="1" ht="15" customHeight="1" x14ac:dyDescent="0.25">
      <c r="B195" s="172" t="s">
        <v>1255</v>
      </c>
      <c r="C195" s="349" t="s">
        <v>140</v>
      </c>
      <c r="D195" s="177">
        <v>175000</v>
      </c>
      <c r="F195" s="423"/>
    </row>
    <row r="196" spans="2:6" ht="15" customHeight="1" x14ac:dyDescent="0.25">
      <c r="B196" s="173" t="s">
        <v>1256</v>
      </c>
      <c r="C196" s="350" t="s">
        <v>140</v>
      </c>
      <c r="D196" s="178">
        <v>175000</v>
      </c>
      <c r="E196" s="165"/>
      <c r="F196" s="423"/>
    </row>
    <row r="197" spans="2:6" s="165" customFormat="1" ht="15" customHeight="1" x14ac:dyDescent="0.25">
      <c r="B197" s="172" t="s">
        <v>1257</v>
      </c>
      <c r="C197" s="349" t="s">
        <v>1951</v>
      </c>
      <c r="D197" s="177">
        <v>3200114.4</v>
      </c>
      <c r="F197" s="423"/>
    </row>
    <row r="198" spans="2:6" ht="15" customHeight="1" x14ac:dyDescent="0.25">
      <c r="B198" s="173" t="s">
        <v>1258</v>
      </c>
      <c r="C198" s="350" t="s">
        <v>1951</v>
      </c>
      <c r="D198" s="178">
        <v>3200114.4</v>
      </c>
      <c r="E198" s="165"/>
      <c r="F198" s="423"/>
    </row>
    <row r="199" spans="2:6" s="165" customFormat="1" ht="15" customHeight="1" x14ac:dyDescent="0.25">
      <c r="B199" s="172" t="s">
        <v>141</v>
      </c>
      <c r="C199" s="349" t="s">
        <v>142</v>
      </c>
      <c r="D199" s="177">
        <v>6205945</v>
      </c>
      <c r="F199" s="423"/>
    </row>
    <row r="200" spans="2:6" ht="15" customHeight="1" x14ac:dyDescent="0.25">
      <c r="B200" s="173" t="s">
        <v>143</v>
      </c>
      <c r="C200" s="350" t="s">
        <v>142</v>
      </c>
      <c r="D200" s="178">
        <v>6205945</v>
      </c>
      <c r="E200" s="165"/>
      <c r="F200" s="423"/>
    </row>
    <row r="201" spans="2:6" s="165" customFormat="1" ht="15" customHeight="1" x14ac:dyDescent="0.25">
      <c r="B201" s="172" t="s">
        <v>1134</v>
      </c>
      <c r="C201" s="349" t="s">
        <v>144</v>
      </c>
      <c r="D201" s="177">
        <v>65713255.439999998</v>
      </c>
      <c r="F201" s="423"/>
    </row>
    <row r="202" spans="2:6" s="165" customFormat="1" ht="15" customHeight="1" x14ac:dyDescent="0.25">
      <c r="B202" s="172" t="s">
        <v>960</v>
      </c>
      <c r="C202" s="349" t="s">
        <v>145</v>
      </c>
      <c r="D202" s="177">
        <v>65713255.439999998</v>
      </c>
      <c r="F202" s="423"/>
    </row>
    <row r="203" spans="2:6" ht="15" customHeight="1" x14ac:dyDescent="0.25">
      <c r="B203" s="173" t="s">
        <v>754</v>
      </c>
      <c r="C203" s="350" t="s">
        <v>145</v>
      </c>
      <c r="D203" s="178">
        <v>65713255.439999998</v>
      </c>
      <c r="E203" s="165"/>
      <c r="F203" s="423"/>
    </row>
    <row r="204" spans="2:6" s="165" customFormat="1" ht="14.25" customHeight="1" x14ac:dyDescent="0.25">
      <c r="B204" s="172" t="s">
        <v>1135</v>
      </c>
      <c r="C204" s="349" t="s">
        <v>1136</v>
      </c>
      <c r="D204" s="177">
        <v>2815728.69</v>
      </c>
      <c r="F204" s="423"/>
    </row>
    <row r="205" spans="2:6" s="165" customFormat="1" ht="15" customHeight="1" x14ac:dyDescent="0.25">
      <c r="B205" s="172" t="s">
        <v>1137</v>
      </c>
      <c r="C205" s="349" t="s">
        <v>146</v>
      </c>
      <c r="D205" s="177">
        <v>2410664</v>
      </c>
      <c r="F205" s="423"/>
    </row>
    <row r="206" spans="2:6" ht="15" customHeight="1" x14ac:dyDescent="0.25">
      <c r="B206" s="173" t="s">
        <v>1259</v>
      </c>
      <c r="C206" s="350" t="s">
        <v>146</v>
      </c>
      <c r="D206" s="178">
        <v>1635045</v>
      </c>
      <c r="E206" s="165"/>
      <c r="F206" s="423"/>
    </row>
    <row r="207" spans="2:6" ht="15" customHeight="1" x14ac:dyDescent="0.25">
      <c r="B207" s="173" t="s">
        <v>961</v>
      </c>
      <c r="C207" s="350" t="s">
        <v>962</v>
      </c>
      <c r="D207" s="178">
        <v>695619</v>
      </c>
      <c r="E207" s="165"/>
      <c r="F207" s="423"/>
    </row>
    <row r="208" spans="2:6" ht="15" customHeight="1" x14ac:dyDescent="0.25">
      <c r="B208" s="173" t="s">
        <v>1138</v>
      </c>
      <c r="C208" s="350" t="s">
        <v>147</v>
      </c>
      <c r="D208" s="178">
        <v>80000</v>
      </c>
      <c r="E208" s="165"/>
      <c r="F208" s="423"/>
    </row>
    <row r="209" spans="2:6" s="165" customFormat="1" ht="15" customHeight="1" x14ac:dyDescent="0.25">
      <c r="B209" s="172" t="s">
        <v>1260</v>
      </c>
      <c r="C209" s="349" t="s">
        <v>148</v>
      </c>
      <c r="D209" s="177">
        <v>237390.96</v>
      </c>
      <c r="F209" s="423"/>
    </row>
    <row r="210" spans="2:6" ht="15" customHeight="1" x14ac:dyDescent="0.25">
      <c r="B210" s="173" t="s">
        <v>1261</v>
      </c>
      <c r="C210" s="350" t="s">
        <v>148</v>
      </c>
      <c r="D210" s="178">
        <v>237390.96</v>
      </c>
      <c r="E210" s="165"/>
      <c r="F210" s="423"/>
    </row>
    <row r="211" spans="2:6" s="165" customFormat="1" ht="15" customHeight="1" x14ac:dyDescent="0.25">
      <c r="B211" s="172" t="s">
        <v>149</v>
      </c>
      <c r="C211" s="349" t="s">
        <v>150</v>
      </c>
      <c r="D211" s="177">
        <v>105673.81</v>
      </c>
      <c r="F211" s="423"/>
    </row>
    <row r="212" spans="2:6" ht="15" customHeight="1" x14ac:dyDescent="0.25">
      <c r="B212" s="173" t="s">
        <v>151</v>
      </c>
      <c r="C212" s="350" t="s">
        <v>150</v>
      </c>
      <c r="D212" s="178">
        <v>105673.81</v>
      </c>
      <c r="E212" s="165"/>
      <c r="F212" s="423"/>
    </row>
    <row r="213" spans="2:6" s="165" customFormat="1" ht="15" customHeight="1" x14ac:dyDescent="0.25">
      <c r="B213" s="172" t="s">
        <v>1262</v>
      </c>
      <c r="C213" s="349" t="s">
        <v>1263</v>
      </c>
      <c r="D213" s="177">
        <v>12000</v>
      </c>
      <c r="F213" s="423"/>
    </row>
    <row r="214" spans="2:6" ht="15" customHeight="1" x14ac:dyDescent="0.25">
      <c r="B214" s="173" t="s">
        <v>1264</v>
      </c>
      <c r="C214" s="350" t="s">
        <v>1263</v>
      </c>
      <c r="D214" s="178">
        <v>12000</v>
      </c>
      <c r="E214" s="165"/>
      <c r="F214" s="423"/>
    </row>
    <row r="215" spans="2:6" s="165" customFormat="1" ht="15" customHeight="1" x14ac:dyDescent="0.25">
      <c r="B215" s="172" t="s">
        <v>1265</v>
      </c>
      <c r="C215" s="349" t="s">
        <v>152</v>
      </c>
      <c r="D215" s="177">
        <v>49999.92</v>
      </c>
      <c r="F215" s="423"/>
    </row>
    <row r="216" spans="2:6" ht="15" customHeight="1" x14ac:dyDescent="0.25">
      <c r="B216" s="173" t="s">
        <v>1266</v>
      </c>
      <c r="C216" s="350" t="s">
        <v>1952</v>
      </c>
      <c r="D216" s="178">
        <v>49999.92</v>
      </c>
      <c r="E216" s="165"/>
      <c r="F216" s="423"/>
    </row>
    <row r="217" spans="2:6" s="165" customFormat="1" ht="15" customHeight="1" x14ac:dyDescent="0.25">
      <c r="B217" s="172" t="s">
        <v>1267</v>
      </c>
      <c r="C217" s="349" t="s">
        <v>153</v>
      </c>
      <c r="D217" s="177">
        <v>2631835</v>
      </c>
      <c r="F217" s="423"/>
    </row>
    <row r="218" spans="2:6" s="165" customFormat="1" ht="15" customHeight="1" x14ac:dyDescent="0.25">
      <c r="B218" s="172" t="s">
        <v>154</v>
      </c>
      <c r="C218" s="349" t="s">
        <v>1953</v>
      </c>
      <c r="D218" s="177">
        <v>2631835</v>
      </c>
      <c r="F218" s="423"/>
    </row>
    <row r="219" spans="2:6" ht="15" customHeight="1" x14ac:dyDescent="0.25">
      <c r="B219" s="173" t="s">
        <v>155</v>
      </c>
      <c r="C219" s="350" t="s">
        <v>156</v>
      </c>
      <c r="D219" s="178">
        <v>2631835</v>
      </c>
      <c r="E219" s="165"/>
      <c r="F219" s="423"/>
    </row>
    <row r="220" spans="2:6" s="165" customFormat="1" ht="15" customHeight="1" x14ac:dyDescent="0.25">
      <c r="B220" s="172" t="s">
        <v>1098</v>
      </c>
      <c r="C220" s="349" t="s">
        <v>157</v>
      </c>
      <c r="D220" s="177">
        <v>8782547.7300000004</v>
      </c>
      <c r="F220" s="423"/>
    </row>
    <row r="221" spans="2:6" s="165" customFormat="1" ht="15" customHeight="1" x14ac:dyDescent="0.25">
      <c r="B221" s="172" t="s">
        <v>963</v>
      </c>
      <c r="C221" s="349" t="s">
        <v>158</v>
      </c>
      <c r="D221" s="177">
        <v>374933.88</v>
      </c>
      <c r="F221" s="423"/>
    </row>
    <row r="222" spans="2:6" ht="15" customHeight="1" x14ac:dyDescent="0.25">
      <c r="B222" s="173" t="s">
        <v>964</v>
      </c>
      <c r="C222" s="350" t="s">
        <v>158</v>
      </c>
      <c r="D222" s="178">
        <v>374933.88</v>
      </c>
      <c r="E222" s="165"/>
      <c r="F222" s="423"/>
    </row>
    <row r="223" spans="2:6" s="165" customFormat="1" ht="15" customHeight="1" x14ac:dyDescent="0.25">
      <c r="B223" s="172" t="s">
        <v>965</v>
      </c>
      <c r="C223" s="349" t="s">
        <v>159</v>
      </c>
      <c r="D223" s="177">
        <v>1069130.8999999999</v>
      </c>
      <c r="F223" s="423"/>
    </row>
    <row r="224" spans="2:6" ht="15" customHeight="1" x14ac:dyDescent="0.25">
      <c r="B224" s="173" t="s">
        <v>866</v>
      </c>
      <c r="C224" s="350" t="s">
        <v>159</v>
      </c>
      <c r="D224" s="178">
        <v>1069130.8999999999</v>
      </c>
      <c r="E224" s="165"/>
      <c r="F224" s="423"/>
    </row>
    <row r="225" spans="2:6" s="165" customFormat="1" ht="25.5" x14ac:dyDescent="0.25">
      <c r="B225" s="172" t="s">
        <v>1268</v>
      </c>
      <c r="C225" s="349" t="s">
        <v>160</v>
      </c>
      <c r="D225" s="177">
        <v>173023.88</v>
      </c>
      <c r="F225" s="423"/>
    </row>
    <row r="226" spans="2:6" ht="25.5" x14ac:dyDescent="0.25">
      <c r="B226" s="173" t="s">
        <v>1033</v>
      </c>
      <c r="C226" s="350" t="s">
        <v>160</v>
      </c>
      <c r="D226" s="178">
        <v>173023.88</v>
      </c>
      <c r="E226" s="165"/>
      <c r="F226" s="423"/>
    </row>
    <row r="227" spans="2:6" s="165" customFormat="1" ht="25.5" x14ac:dyDescent="0.25">
      <c r="B227" s="172" t="s">
        <v>1099</v>
      </c>
      <c r="C227" s="349" t="s">
        <v>161</v>
      </c>
      <c r="D227" s="177">
        <v>1166206.94</v>
      </c>
      <c r="F227" s="423"/>
    </row>
    <row r="228" spans="2:6" ht="25.5" x14ac:dyDescent="0.25">
      <c r="B228" s="173" t="s">
        <v>1035</v>
      </c>
      <c r="C228" s="350" t="s">
        <v>161</v>
      </c>
      <c r="D228" s="178">
        <v>1166206.94</v>
      </c>
      <c r="E228" s="165"/>
      <c r="F228" s="423"/>
    </row>
    <row r="229" spans="2:6" s="165" customFormat="1" ht="25.5" x14ac:dyDescent="0.25">
      <c r="B229" s="172" t="s">
        <v>1269</v>
      </c>
      <c r="C229" s="349" t="s">
        <v>1954</v>
      </c>
      <c r="D229" s="177">
        <v>300000</v>
      </c>
      <c r="F229" s="423"/>
    </row>
    <row r="230" spans="2:6" ht="15" customHeight="1" x14ac:dyDescent="0.25">
      <c r="B230" s="173" t="s">
        <v>1270</v>
      </c>
      <c r="C230" s="350" t="s">
        <v>1954</v>
      </c>
      <c r="D230" s="178">
        <v>300000</v>
      </c>
      <c r="E230" s="165"/>
      <c r="F230" s="423"/>
    </row>
    <row r="231" spans="2:6" s="165" customFormat="1" ht="15" customHeight="1" x14ac:dyDescent="0.25">
      <c r="B231" s="172" t="s">
        <v>966</v>
      </c>
      <c r="C231" s="349" t="s">
        <v>162</v>
      </c>
      <c r="D231" s="177">
        <v>5617252.1699999999</v>
      </c>
      <c r="F231" s="423"/>
    </row>
    <row r="232" spans="2:6" ht="15" customHeight="1" x14ac:dyDescent="0.25">
      <c r="B232" s="173" t="s">
        <v>968</v>
      </c>
      <c r="C232" s="350" t="s">
        <v>162</v>
      </c>
      <c r="D232" s="178">
        <v>5617252.1699999999</v>
      </c>
      <c r="E232" s="165"/>
      <c r="F232" s="423"/>
    </row>
    <row r="233" spans="2:6" s="165" customFormat="1" ht="15" customHeight="1" x14ac:dyDescent="0.25">
      <c r="B233" s="172" t="s">
        <v>1271</v>
      </c>
      <c r="C233" s="349" t="s">
        <v>1711</v>
      </c>
      <c r="D233" s="177">
        <v>20000</v>
      </c>
      <c r="F233" s="423"/>
    </row>
    <row r="234" spans="2:6" ht="15" customHeight="1" x14ac:dyDescent="0.25">
      <c r="B234" s="173" t="s">
        <v>1272</v>
      </c>
      <c r="C234" s="350" t="s">
        <v>1711</v>
      </c>
      <c r="D234" s="178">
        <v>20000</v>
      </c>
      <c r="E234" s="165"/>
      <c r="F234" s="423"/>
    </row>
    <row r="235" spans="2:6" s="165" customFormat="1" ht="15" customHeight="1" x14ac:dyDescent="0.25">
      <c r="B235" s="172" t="s">
        <v>1273</v>
      </c>
      <c r="C235" s="349" t="s">
        <v>1274</v>
      </c>
      <c r="D235" s="177">
        <v>61999.96</v>
      </c>
      <c r="F235" s="423"/>
    </row>
    <row r="236" spans="2:6" ht="15" customHeight="1" x14ac:dyDescent="0.25">
      <c r="B236" s="173" t="s">
        <v>1275</v>
      </c>
      <c r="C236" s="350" t="s">
        <v>1274</v>
      </c>
      <c r="D236" s="178">
        <v>61999.96</v>
      </c>
      <c r="E236" s="165"/>
      <c r="F236" s="423"/>
    </row>
    <row r="237" spans="2:6" s="165" customFormat="1" ht="21" customHeight="1" x14ac:dyDescent="0.25">
      <c r="B237" s="172" t="s">
        <v>1276</v>
      </c>
      <c r="C237" s="349" t="s">
        <v>163</v>
      </c>
      <c r="D237" s="177">
        <v>424643372.82999998</v>
      </c>
      <c r="F237" s="423"/>
    </row>
    <row r="238" spans="2:6" s="165" customFormat="1" ht="15" customHeight="1" x14ac:dyDescent="0.25">
      <c r="B238" s="172" t="s">
        <v>1100</v>
      </c>
      <c r="C238" s="349" t="s">
        <v>164</v>
      </c>
      <c r="D238" s="177">
        <v>98332293.099999994</v>
      </c>
      <c r="F238" s="423"/>
    </row>
    <row r="239" spans="2:6" s="165" customFormat="1" ht="15" customHeight="1" x14ac:dyDescent="0.25">
      <c r="B239" s="172" t="s">
        <v>969</v>
      </c>
      <c r="C239" s="349" t="s">
        <v>165</v>
      </c>
      <c r="D239" s="177">
        <v>17379222.120000001</v>
      </c>
      <c r="F239" s="423"/>
    </row>
    <row r="240" spans="2:6" ht="15" customHeight="1" x14ac:dyDescent="0.25">
      <c r="B240" s="173" t="s">
        <v>759</v>
      </c>
      <c r="C240" s="350" t="s">
        <v>166</v>
      </c>
      <c r="D240" s="178">
        <v>17379222.120000001</v>
      </c>
      <c r="E240" s="165"/>
      <c r="F240" s="423"/>
    </row>
    <row r="241" spans="2:6" s="165" customFormat="1" ht="15" customHeight="1" x14ac:dyDescent="0.25">
      <c r="B241" s="172" t="s">
        <v>1277</v>
      </c>
      <c r="C241" s="349" t="s">
        <v>167</v>
      </c>
      <c r="D241" s="177">
        <v>494261.52</v>
      </c>
      <c r="F241" s="423"/>
    </row>
    <row r="242" spans="2:6" ht="15" customHeight="1" x14ac:dyDescent="0.25">
      <c r="B242" s="173" t="s">
        <v>1278</v>
      </c>
      <c r="C242" s="350" t="s">
        <v>168</v>
      </c>
      <c r="D242" s="178">
        <v>492182.52</v>
      </c>
      <c r="E242" s="165"/>
      <c r="F242" s="423"/>
    </row>
    <row r="243" spans="2:6" ht="15" customHeight="1" x14ac:dyDescent="0.25">
      <c r="B243" s="173" t="s">
        <v>1279</v>
      </c>
      <c r="C243" s="350" t="s">
        <v>1280</v>
      </c>
      <c r="D243" s="178">
        <v>2079</v>
      </c>
      <c r="E243" s="165"/>
      <c r="F243" s="423"/>
    </row>
    <row r="244" spans="2:6" s="165" customFormat="1" ht="15" customHeight="1" x14ac:dyDescent="0.25">
      <c r="B244" s="172" t="s">
        <v>970</v>
      </c>
      <c r="C244" s="349" t="s">
        <v>169</v>
      </c>
      <c r="D244" s="177">
        <v>1366345.94</v>
      </c>
      <c r="F244" s="423"/>
    </row>
    <row r="245" spans="2:6" ht="15" customHeight="1" x14ac:dyDescent="0.25">
      <c r="B245" s="173" t="s">
        <v>762</v>
      </c>
      <c r="C245" s="350" t="s">
        <v>867</v>
      </c>
      <c r="D245" s="178">
        <v>1366345.94</v>
      </c>
      <c r="E245" s="165"/>
      <c r="F245" s="423"/>
    </row>
    <row r="246" spans="2:6" s="165" customFormat="1" ht="15" customHeight="1" x14ac:dyDescent="0.25">
      <c r="B246" s="172" t="s">
        <v>971</v>
      </c>
      <c r="C246" s="349" t="s">
        <v>170</v>
      </c>
      <c r="D246" s="177">
        <v>11215437.73</v>
      </c>
      <c r="F246" s="423"/>
    </row>
    <row r="247" spans="2:6" ht="15" customHeight="1" x14ac:dyDescent="0.25">
      <c r="B247" s="173" t="s">
        <v>765</v>
      </c>
      <c r="C247" s="350" t="s">
        <v>170</v>
      </c>
      <c r="D247" s="178">
        <v>11215437.73</v>
      </c>
      <c r="E247" s="165"/>
      <c r="F247" s="423"/>
    </row>
    <row r="248" spans="2:6" s="165" customFormat="1" ht="15" customHeight="1" x14ac:dyDescent="0.25">
      <c r="B248" s="172" t="s">
        <v>972</v>
      </c>
      <c r="C248" s="349" t="s">
        <v>171</v>
      </c>
      <c r="D248" s="177">
        <v>744471.21</v>
      </c>
      <c r="F248" s="423"/>
    </row>
    <row r="249" spans="2:6" ht="15" customHeight="1" x14ac:dyDescent="0.25">
      <c r="B249" s="173" t="s">
        <v>768</v>
      </c>
      <c r="C249" s="350" t="s">
        <v>171</v>
      </c>
      <c r="D249" s="178">
        <v>744471.21</v>
      </c>
      <c r="E249" s="165"/>
      <c r="F249" s="423"/>
    </row>
    <row r="250" spans="2:6" s="165" customFormat="1" ht="15" customHeight="1" x14ac:dyDescent="0.25">
      <c r="B250" s="172" t="s">
        <v>973</v>
      </c>
      <c r="C250" s="349" t="s">
        <v>172</v>
      </c>
      <c r="D250" s="177">
        <v>6000000</v>
      </c>
      <c r="F250" s="423"/>
    </row>
    <row r="251" spans="2:6" ht="15" customHeight="1" x14ac:dyDescent="0.25">
      <c r="B251" s="173" t="s">
        <v>974</v>
      </c>
      <c r="C251" s="350" t="s">
        <v>1955</v>
      </c>
      <c r="D251" s="178">
        <v>6000000</v>
      </c>
      <c r="E251" s="165"/>
      <c r="F251" s="423"/>
    </row>
    <row r="252" spans="2:6" s="165" customFormat="1" ht="15" customHeight="1" x14ac:dyDescent="0.25">
      <c r="B252" s="172" t="s">
        <v>975</v>
      </c>
      <c r="C252" s="349" t="s">
        <v>1139</v>
      </c>
      <c r="D252" s="177">
        <v>37999.919999999998</v>
      </c>
      <c r="F252" s="423"/>
    </row>
    <row r="253" spans="2:6" ht="15" customHeight="1" x14ac:dyDescent="0.25">
      <c r="B253" s="173" t="s">
        <v>870</v>
      </c>
      <c r="C253" s="350" t="s">
        <v>1139</v>
      </c>
      <c r="D253" s="178">
        <v>37999.919999999998</v>
      </c>
      <c r="E253" s="165"/>
      <c r="F253" s="423"/>
    </row>
    <row r="254" spans="2:6" s="165" customFormat="1" ht="15" customHeight="1" x14ac:dyDescent="0.25">
      <c r="B254" s="172" t="s">
        <v>1101</v>
      </c>
      <c r="C254" s="349" t="s">
        <v>173</v>
      </c>
      <c r="D254" s="177">
        <v>628554.69999999995</v>
      </c>
      <c r="F254" s="423"/>
    </row>
    <row r="255" spans="2:6" ht="15" customHeight="1" x14ac:dyDescent="0.25">
      <c r="B255" s="173" t="s">
        <v>1103</v>
      </c>
      <c r="C255" s="350" t="s">
        <v>173</v>
      </c>
      <c r="D255" s="178">
        <v>220599.96</v>
      </c>
      <c r="E255" s="165"/>
      <c r="F255" s="423"/>
    </row>
    <row r="256" spans="2:6" ht="15" customHeight="1" x14ac:dyDescent="0.25">
      <c r="B256" s="173" t="s">
        <v>874</v>
      </c>
      <c r="C256" s="350" t="s">
        <v>174</v>
      </c>
      <c r="D256" s="178">
        <v>407954.74</v>
      </c>
      <c r="E256" s="165"/>
      <c r="F256" s="423"/>
    </row>
    <row r="257" spans="2:6" s="165" customFormat="1" ht="15" customHeight="1" x14ac:dyDescent="0.25">
      <c r="B257" s="172" t="s">
        <v>175</v>
      </c>
      <c r="C257" s="349" t="s">
        <v>176</v>
      </c>
      <c r="D257" s="177">
        <v>60465999.960000001</v>
      </c>
      <c r="F257" s="423"/>
    </row>
    <row r="258" spans="2:6" ht="15" customHeight="1" x14ac:dyDescent="0.25">
      <c r="B258" s="173" t="s">
        <v>177</v>
      </c>
      <c r="C258" s="350" t="s">
        <v>176</v>
      </c>
      <c r="D258" s="178">
        <v>60465999.960000001</v>
      </c>
      <c r="E258" s="165"/>
      <c r="F258" s="423"/>
    </row>
    <row r="259" spans="2:6" s="165" customFormat="1" ht="15" customHeight="1" x14ac:dyDescent="0.25">
      <c r="B259" s="172" t="s">
        <v>1104</v>
      </c>
      <c r="C259" s="349" t="s">
        <v>178</v>
      </c>
      <c r="D259" s="351">
        <v>27963181.170000002</v>
      </c>
      <c r="F259" s="423"/>
    </row>
    <row r="260" spans="2:6" s="165" customFormat="1" ht="15" customHeight="1" x14ac:dyDescent="0.25">
      <c r="B260" s="172" t="s">
        <v>1105</v>
      </c>
      <c r="C260" s="349" t="s">
        <v>179</v>
      </c>
      <c r="D260" s="177">
        <v>9585293.0999999996</v>
      </c>
      <c r="F260" s="423"/>
    </row>
    <row r="261" spans="2:6" ht="15" customHeight="1" x14ac:dyDescent="0.25">
      <c r="B261" s="173" t="s">
        <v>773</v>
      </c>
      <c r="C261" s="350" t="s">
        <v>180</v>
      </c>
      <c r="D261" s="178">
        <v>9585293.0999999996</v>
      </c>
      <c r="E261" s="165"/>
      <c r="F261" s="423"/>
    </row>
    <row r="262" spans="2:6" s="165" customFormat="1" ht="15" customHeight="1" x14ac:dyDescent="0.25">
      <c r="B262" s="172" t="s">
        <v>1281</v>
      </c>
      <c r="C262" s="349" t="s">
        <v>181</v>
      </c>
      <c r="D262" s="177">
        <v>1237603.99</v>
      </c>
      <c r="F262" s="423"/>
    </row>
    <row r="263" spans="2:6" ht="15" customHeight="1" x14ac:dyDescent="0.25">
      <c r="B263" s="173" t="s">
        <v>976</v>
      </c>
      <c r="C263" s="350" t="s">
        <v>181</v>
      </c>
      <c r="D263" s="178">
        <v>1237603.99</v>
      </c>
      <c r="E263" s="165"/>
      <c r="F263" s="423"/>
    </row>
    <row r="264" spans="2:6" s="165" customFormat="1" ht="15" customHeight="1" x14ac:dyDescent="0.25">
      <c r="B264" s="172" t="s">
        <v>1282</v>
      </c>
      <c r="C264" s="349" t="s">
        <v>1956</v>
      </c>
      <c r="D264" s="177">
        <v>18000</v>
      </c>
      <c r="F264" s="423"/>
    </row>
    <row r="265" spans="2:6" ht="15" customHeight="1" x14ac:dyDescent="0.25">
      <c r="B265" s="173" t="s">
        <v>1283</v>
      </c>
      <c r="C265" s="350" t="s">
        <v>1956</v>
      </c>
      <c r="D265" s="178">
        <v>18000</v>
      </c>
      <c r="E265" s="165"/>
      <c r="F265" s="423"/>
    </row>
    <row r="266" spans="2:6" s="165" customFormat="1" ht="15" customHeight="1" x14ac:dyDescent="0.25">
      <c r="B266" s="172" t="s">
        <v>1284</v>
      </c>
      <c r="C266" s="349" t="s">
        <v>182</v>
      </c>
      <c r="D266" s="177">
        <v>16851388.079999998</v>
      </c>
      <c r="F266" s="423"/>
    </row>
    <row r="267" spans="2:6" ht="15" customHeight="1" x14ac:dyDescent="0.25">
      <c r="B267" s="173" t="s">
        <v>1285</v>
      </c>
      <c r="C267" s="350" t="s">
        <v>182</v>
      </c>
      <c r="D267" s="178">
        <v>16851388.079999998</v>
      </c>
      <c r="E267" s="165"/>
      <c r="F267" s="423"/>
    </row>
    <row r="268" spans="2:6" s="165" customFormat="1" ht="15" customHeight="1" x14ac:dyDescent="0.25">
      <c r="B268" s="172" t="s">
        <v>183</v>
      </c>
      <c r="C268" s="349" t="s">
        <v>1957</v>
      </c>
      <c r="D268" s="177">
        <v>72000</v>
      </c>
      <c r="F268" s="423"/>
    </row>
    <row r="269" spans="2:6" ht="15" customHeight="1" x14ac:dyDescent="0.25">
      <c r="B269" s="173" t="s">
        <v>184</v>
      </c>
      <c r="C269" s="350" t="s">
        <v>1957</v>
      </c>
      <c r="D269" s="178">
        <v>72000</v>
      </c>
      <c r="E269" s="165"/>
      <c r="F269" s="423"/>
    </row>
    <row r="270" spans="2:6" s="165" customFormat="1" ht="15" customHeight="1" x14ac:dyDescent="0.25">
      <c r="B270" s="172" t="s">
        <v>185</v>
      </c>
      <c r="C270" s="349" t="s">
        <v>186</v>
      </c>
      <c r="D270" s="177">
        <v>198896</v>
      </c>
      <c r="F270" s="423"/>
    </row>
    <row r="271" spans="2:6" ht="15" customHeight="1" x14ac:dyDescent="0.25">
      <c r="B271" s="173" t="s">
        <v>187</v>
      </c>
      <c r="C271" s="350" t="s">
        <v>186</v>
      </c>
      <c r="D271" s="178">
        <v>198896</v>
      </c>
      <c r="E271" s="165"/>
      <c r="F271" s="423"/>
    </row>
    <row r="272" spans="2:6" s="165" customFormat="1" ht="15" customHeight="1" x14ac:dyDescent="0.25">
      <c r="B272" s="172" t="s">
        <v>1106</v>
      </c>
      <c r="C272" s="349" t="s">
        <v>188</v>
      </c>
      <c r="D272" s="177">
        <v>81317523.219999999</v>
      </c>
      <c r="F272" s="423"/>
    </row>
    <row r="273" spans="2:6" s="165" customFormat="1" ht="15" customHeight="1" x14ac:dyDescent="0.25">
      <c r="B273" s="172" t="s">
        <v>1286</v>
      </c>
      <c r="C273" s="349" t="s">
        <v>1958</v>
      </c>
      <c r="D273" s="177">
        <v>2649999.6</v>
      </c>
      <c r="F273" s="423"/>
    </row>
    <row r="274" spans="2:6" ht="15" customHeight="1" x14ac:dyDescent="0.25">
      <c r="B274" s="173" t="s">
        <v>189</v>
      </c>
      <c r="C274" s="350" t="s">
        <v>1958</v>
      </c>
      <c r="D274" s="178">
        <v>920000</v>
      </c>
      <c r="E274" s="165"/>
      <c r="F274" s="423"/>
    </row>
    <row r="275" spans="2:6" ht="15" customHeight="1" x14ac:dyDescent="0.25">
      <c r="B275" s="173" t="s">
        <v>1287</v>
      </c>
      <c r="C275" s="350" t="s">
        <v>190</v>
      </c>
      <c r="D275" s="178">
        <v>180000</v>
      </c>
      <c r="E275" s="165"/>
      <c r="F275" s="423"/>
    </row>
    <row r="276" spans="2:6" ht="15" customHeight="1" x14ac:dyDescent="0.25">
      <c r="B276" s="173" t="s">
        <v>1288</v>
      </c>
      <c r="C276" s="350" t="s">
        <v>1289</v>
      </c>
      <c r="D276" s="178">
        <v>100000</v>
      </c>
      <c r="E276" s="165"/>
      <c r="F276" s="423"/>
    </row>
    <row r="277" spans="2:6" ht="15" customHeight="1" x14ac:dyDescent="0.25">
      <c r="B277" s="173" t="s">
        <v>1290</v>
      </c>
      <c r="C277" s="350" t="s">
        <v>1291</v>
      </c>
      <c r="D277" s="178">
        <v>1449999.6</v>
      </c>
      <c r="E277" s="165"/>
      <c r="F277" s="423"/>
    </row>
    <row r="278" spans="2:6" s="165" customFormat="1" ht="15" customHeight="1" x14ac:dyDescent="0.25">
      <c r="B278" s="172" t="s">
        <v>1292</v>
      </c>
      <c r="C278" s="349" t="s">
        <v>1959</v>
      </c>
      <c r="D278" s="177">
        <v>7800000</v>
      </c>
      <c r="F278" s="423"/>
    </row>
    <row r="279" spans="2:6" ht="15" customHeight="1" x14ac:dyDescent="0.25">
      <c r="B279" s="173" t="s">
        <v>1293</v>
      </c>
      <c r="C279" s="350" t="s">
        <v>1959</v>
      </c>
      <c r="D279" s="178">
        <v>7800000</v>
      </c>
      <c r="E279" s="165"/>
      <c r="F279" s="423"/>
    </row>
    <row r="280" spans="2:6" s="165" customFormat="1" ht="25.5" x14ac:dyDescent="0.25">
      <c r="B280" s="172" t="s">
        <v>1294</v>
      </c>
      <c r="C280" s="349" t="s">
        <v>1960</v>
      </c>
      <c r="D280" s="177">
        <v>13185408</v>
      </c>
      <c r="F280" s="423"/>
    </row>
    <row r="281" spans="2:6" ht="15" customHeight="1" x14ac:dyDescent="0.25">
      <c r="B281" s="173" t="s">
        <v>879</v>
      </c>
      <c r="C281" s="350" t="s">
        <v>191</v>
      </c>
      <c r="D281" s="178">
        <v>12072608</v>
      </c>
      <c r="E281" s="165"/>
      <c r="F281" s="423"/>
    </row>
    <row r="282" spans="2:6" ht="15" customHeight="1" x14ac:dyDescent="0.25">
      <c r="B282" s="173" t="s">
        <v>1295</v>
      </c>
      <c r="C282" s="350" t="s">
        <v>1296</v>
      </c>
      <c r="D282" s="178">
        <v>412800</v>
      </c>
      <c r="E282" s="165"/>
      <c r="F282" s="423"/>
    </row>
    <row r="283" spans="2:6" ht="15" customHeight="1" x14ac:dyDescent="0.25">
      <c r="B283" s="173" t="s">
        <v>979</v>
      </c>
      <c r="C283" s="350" t="s">
        <v>1961</v>
      </c>
      <c r="D283" s="178">
        <v>700000</v>
      </c>
      <c r="E283" s="165"/>
      <c r="F283" s="423"/>
    </row>
    <row r="284" spans="2:6" s="165" customFormat="1" ht="15" customHeight="1" x14ac:dyDescent="0.25">
      <c r="B284" s="172" t="s">
        <v>1297</v>
      </c>
      <c r="C284" s="349" t="s">
        <v>192</v>
      </c>
      <c r="D284" s="177">
        <v>39797459.640000001</v>
      </c>
      <c r="F284" s="423"/>
    </row>
    <row r="285" spans="2:6" ht="15" customHeight="1" x14ac:dyDescent="0.25">
      <c r="B285" s="173" t="s">
        <v>981</v>
      </c>
      <c r="C285" s="350" t="s">
        <v>192</v>
      </c>
      <c r="D285" s="178">
        <v>39797459.640000001</v>
      </c>
      <c r="E285" s="165"/>
      <c r="F285" s="423"/>
    </row>
    <row r="286" spans="2:6" s="165" customFormat="1" ht="15" customHeight="1" x14ac:dyDescent="0.25">
      <c r="B286" s="172" t="s">
        <v>1298</v>
      </c>
      <c r="C286" s="349" t="s">
        <v>193</v>
      </c>
      <c r="D286" s="177">
        <v>1940000</v>
      </c>
      <c r="F286" s="423"/>
    </row>
    <row r="287" spans="2:6" ht="15" customHeight="1" x14ac:dyDescent="0.25">
      <c r="B287" s="173" t="s">
        <v>982</v>
      </c>
      <c r="C287" s="350" t="s">
        <v>983</v>
      </c>
      <c r="D287" s="178">
        <v>1940000</v>
      </c>
      <c r="E287" s="165"/>
      <c r="F287" s="423"/>
    </row>
    <row r="288" spans="2:6" s="165" customFormat="1" ht="15" customHeight="1" x14ac:dyDescent="0.25">
      <c r="B288" s="172" t="s">
        <v>1107</v>
      </c>
      <c r="C288" s="349" t="s">
        <v>194</v>
      </c>
      <c r="D288" s="177">
        <v>4119925</v>
      </c>
      <c r="F288" s="423"/>
    </row>
    <row r="289" spans="2:6" ht="15" customHeight="1" x14ac:dyDescent="0.25">
      <c r="B289" s="173" t="s">
        <v>984</v>
      </c>
      <c r="C289" s="350" t="s">
        <v>195</v>
      </c>
      <c r="D289" s="178">
        <v>3879929</v>
      </c>
      <c r="E289" s="165"/>
      <c r="F289" s="423"/>
    </row>
    <row r="290" spans="2:6" ht="15" customHeight="1" x14ac:dyDescent="0.25">
      <c r="B290" s="173" t="s">
        <v>196</v>
      </c>
      <c r="C290" s="350" t="s">
        <v>197</v>
      </c>
      <c r="D290" s="178">
        <v>239996</v>
      </c>
      <c r="E290" s="165"/>
      <c r="F290" s="423"/>
    </row>
    <row r="291" spans="2:6" s="165" customFormat="1" ht="15" customHeight="1" x14ac:dyDescent="0.25">
      <c r="B291" s="172" t="s">
        <v>1299</v>
      </c>
      <c r="C291" s="349" t="s">
        <v>198</v>
      </c>
      <c r="D291" s="177">
        <v>1002680.94</v>
      </c>
      <c r="F291" s="423"/>
    </row>
    <row r="292" spans="2:6" ht="15" customHeight="1" x14ac:dyDescent="0.25">
      <c r="B292" s="173" t="s">
        <v>1300</v>
      </c>
      <c r="C292" s="350" t="s">
        <v>198</v>
      </c>
      <c r="D292" s="178">
        <v>1002680.94</v>
      </c>
      <c r="E292" s="165"/>
      <c r="F292" s="423"/>
    </row>
    <row r="293" spans="2:6" s="165" customFormat="1" ht="15" customHeight="1" x14ac:dyDescent="0.25">
      <c r="B293" s="172" t="s">
        <v>1301</v>
      </c>
      <c r="C293" s="349" t="s">
        <v>985</v>
      </c>
      <c r="D293" s="177">
        <v>10822050.039999999</v>
      </c>
      <c r="F293" s="423"/>
    </row>
    <row r="294" spans="2:6" ht="15" customHeight="1" x14ac:dyDescent="0.25">
      <c r="B294" s="173" t="s">
        <v>986</v>
      </c>
      <c r="C294" s="350" t="s">
        <v>200</v>
      </c>
      <c r="D294" s="178">
        <v>32000.04</v>
      </c>
      <c r="E294" s="165"/>
      <c r="F294" s="423"/>
    </row>
    <row r="295" spans="2:6" ht="15" customHeight="1" x14ac:dyDescent="0.25">
      <c r="B295" s="173" t="s">
        <v>1302</v>
      </c>
      <c r="C295" s="350" t="s">
        <v>201</v>
      </c>
      <c r="D295" s="178">
        <v>5270949.96</v>
      </c>
      <c r="E295" s="165"/>
      <c r="F295" s="423"/>
    </row>
    <row r="296" spans="2:6" ht="15" customHeight="1" x14ac:dyDescent="0.25">
      <c r="B296" s="173" t="s">
        <v>1303</v>
      </c>
      <c r="C296" s="350" t="s">
        <v>3365</v>
      </c>
      <c r="D296" s="178">
        <v>2268000.04</v>
      </c>
      <c r="E296" s="165"/>
      <c r="F296" s="423"/>
    </row>
    <row r="297" spans="2:6" ht="15" customHeight="1" x14ac:dyDescent="0.25">
      <c r="B297" s="173" t="s">
        <v>1305</v>
      </c>
      <c r="C297" s="350" t="s">
        <v>1306</v>
      </c>
      <c r="D297" s="178">
        <v>3251100</v>
      </c>
      <c r="E297" s="165"/>
      <c r="F297" s="423"/>
    </row>
    <row r="298" spans="2:6" s="165" customFormat="1" ht="15" customHeight="1" x14ac:dyDescent="0.25">
      <c r="B298" s="172" t="s">
        <v>1108</v>
      </c>
      <c r="C298" s="349" t="s">
        <v>989</v>
      </c>
      <c r="D298" s="177">
        <v>25650245.399999999</v>
      </c>
      <c r="F298" s="423"/>
    </row>
    <row r="299" spans="2:6" s="165" customFormat="1" ht="15" customHeight="1" x14ac:dyDescent="0.25">
      <c r="B299" s="172" t="s">
        <v>1109</v>
      </c>
      <c r="C299" s="349" t="s">
        <v>990</v>
      </c>
      <c r="D299" s="177">
        <v>20100000</v>
      </c>
      <c r="F299" s="423"/>
    </row>
    <row r="300" spans="2:6" ht="15" customHeight="1" x14ac:dyDescent="0.25">
      <c r="B300" s="173" t="s">
        <v>991</v>
      </c>
      <c r="C300" s="350" t="s">
        <v>203</v>
      </c>
      <c r="D300" s="178">
        <v>1800000</v>
      </c>
      <c r="E300" s="165"/>
      <c r="F300" s="423"/>
    </row>
    <row r="301" spans="2:6" ht="15" customHeight="1" x14ac:dyDescent="0.25">
      <c r="B301" s="173" t="s">
        <v>884</v>
      </c>
      <c r="C301" s="350" t="s">
        <v>204</v>
      </c>
      <c r="D301" s="178">
        <v>18000000</v>
      </c>
      <c r="E301" s="165"/>
      <c r="F301" s="423"/>
    </row>
    <row r="302" spans="2:6" ht="15" customHeight="1" x14ac:dyDescent="0.25">
      <c r="B302" s="173" t="s">
        <v>1307</v>
      </c>
      <c r="C302" s="350" t="s">
        <v>1308</v>
      </c>
      <c r="D302" s="178">
        <v>300000</v>
      </c>
      <c r="E302" s="165"/>
      <c r="F302" s="423"/>
    </row>
    <row r="303" spans="2:6" s="165" customFormat="1" ht="15" customHeight="1" x14ac:dyDescent="0.25">
      <c r="B303" s="172" t="s">
        <v>1309</v>
      </c>
      <c r="C303" s="381" t="s">
        <v>1963</v>
      </c>
      <c r="D303" s="177">
        <v>2000.4</v>
      </c>
      <c r="F303" s="423"/>
    </row>
    <row r="304" spans="2:6" ht="15" customHeight="1" x14ac:dyDescent="0.25">
      <c r="B304" s="173" t="s">
        <v>1310</v>
      </c>
      <c r="C304" s="350" t="s">
        <v>1963</v>
      </c>
      <c r="D304" s="178">
        <v>2000.4</v>
      </c>
      <c r="E304" s="165"/>
      <c r="F304" s="423"/>
    </row>
    <row r="305" spans="2:6" s="165" customFormat="1" ht="15" customHeight="1" x14ac:dyDescent="0.25">
      <c r="B305" s="172" t="s">
        <v>1110</v>
      </c>
      <c r="C305" s="349" t="s">
        <v>205</v>
      </c>
      <c r="D305" s="177">
        <v>5118245.04</v>
      </c>
      <c r="F305" s="423"/>
    </row>
    <row r="306" spans="2:6" ht="15" customHeight="1" x14ac:dyDescent="0.25">
      <c r="B306" s="173" t="s">
        <v>887</v>
      </c>
      <c r="C306" s="350" t="s">
        <v>206</v>
      </c>
      <c r="D306" s="178">
        <v>5118245.04</v>
      </c>
      <c r="E306" s="165"/>
      <c r="F306" s="423"/>
    </row>
    <row r="307" spans="2:6" s="165" customFormat="1" ht="15" customHeight="1" x14ac:dyDescent="0.25">
      <c r="B307" s="172" t="s">
        <v>1311</v>
      </c>
      <c r="C307" s="349" t="s">
        <v>1312</v>
      </c>
      <c r="D307" s="177">
        <v>429999.96</v>
      </c>
      <c r="F307" s="423"/>
    </row>
    <row r="308" spans="2:6" ht="15" customHeight="1" x14ac:dyDescent="0.25">
      <c r="B308" s="173" t="s">
        <v>1313</v>
      </c>
      <c r="C308" s="350" t="s">
        <v>1312</v>
      </c>
      <c r="D308" s="178">
        <v>429999.96</v>
      </c>
      <c r="E308" s="165"/>
      <c r="F308" s="423"/>
    </row>
    <row r="309" spans="2:6" s="165" customFormat="1" ht="25.5" x14ac:dyDescent="0.25">
      <c r="B309" s="172" t="s">
        <v>1112</v>
      </c>
      <c r="C309" s="349" t="s">
        <v>1113</v>
      </c>
      <c r="D309" s="177">
        <v>39304647.420000002</v>
      </c>
      <c r="F309" s="423"/>
    </row>
    <row r="310" spans="2:6" s="165" customFormat="1" ht="15" customHeight="1" x14ac:dyDescent="0.25">
      <c r="B310" s="172" t="s">
        <v>1140</v>
      </c>
      <c r="C310" s="349" t="s">
        <v>208</v>
      </c>
      <c r="D310" s="177">
        <v>4483138.07</v>
      </c>
      <c r="F310" s="423"/>
    </row>
    <row r="311" spans="2:6" ht="15" customHeight="1" x14ac:dyDescent="0.25">
      <c r="B311" s="173" t="s">
        <v>892</v>
      </c>
      <c r="C311" s="350" t="s">
        <v>208</v>
      </c>
      <c r="D311" s="178">
        <v>4483138.07</v>
      </c>
      <c r="E311" s="165"/>
      <c r="F311" s="423"/>
    </row>
    <row r="312" spans="2:6" s="165" customFormat="1" ht="25.5" x14ac:dyDescent="0.25">
      <c r="B312" s="172" t="s">
        <v>1114</v>
      </c>
      <c r="C312" s="349" t="s">
        <v>1964</v>
      </c>
      <c r="D312" s="177">
        <v>2529354.6</v>
      </c>
      <c r="F312" s="423"/>
    </row>
    <row r="313" spans="2:6" ht="25.5" x14ac:dyDescent="0.25">
      <c r="B313" s="173" t="s">
        <v>995</v>
      </c>
      <c r="C313" s="350" t="s">
        <v>1964</v>
      </c>
      <c r="D313" s="178">
        <v>2529354.6</v>
      </c>
      <c r="E313" s="165"/>
      <c r="F313" s="423"/>
    </row>
    <row r="314" spans="2:6" s="165" customFormat="1" ht="15" customHeight="1" x14ac:dyDescent="0.25">
      <c r="B314" s="172" t="s">
        <v>1115</v>
      </c>
      <c r="C314" s="349" t="s">
        <v>896</v>
      </c>
      <c r="D314" s="177">
        <v>6283952.2199999997</v>
      </c>
      <c r="F314" s="423"/>
    </row>
    <row r="315" spans="2:6" ht="15" customHeight="1" x14ac:dyDescent="0.25">
      <c r="B315" s="173" t="s">
        <v>895</v>
      </c>
      <c r="C315" s="350" t="s">
        <v>896</v>
      </c>
      <c r="D315" s="178">
        <v>6283952.2199999997</v>
      </c>
      <c r="E315" s="165"/>
      <c r="F315" s="423"/>
    </row>
    <row r="316" spans="2:6" s="165" customFormat="1" ht="15" customHeight="1" x14ac:dyDescent="0.25">
      <c r="B316" s="172" t="s">
        <v>1314</v>
      </c>
      <c r="C316" s="349" t="s">
        <v>896</v>
      </c>
      <c r="D316" s="177">
        <v>30000</v>
      </c>
      <c r="F316" s="423"/>
    </row>
    <row r="317" spans="2:6" ht="15" customHeight="1" x14ac:dyDescent="0.25">
      <c r="B317" s="173" t="s">
        <v>1315</v>
      </c>
      <c r="C317" s="350" t="s">
        <v>896</v>
      </c>
      <c r="D317" s="178">
        <v>30000</v>
      </c>
      <c r="E317" s="165"/>
      <c r="F317" s="423"/>
    </row>
    <row r="318" spans="2:6" s="165" customFormat="1" ht="15" customHeight="1" x14ac:dyDescent="0.25">
      <c r="B318" s="172" t="s">
        <v>1141</v>
      </c>
      <c r="C318" s="349" t="s">
        <v>211</v>
      </c>
      <c r="D318" s="177">
        <v>11157981.99</v>
      </c>
      <c r="F318" s="423"/>
    </row>
    <row r="319" spans="2:6" ht="15" customHeight="1" x14ac:dyDescent="0.25">
      <c r="B319" s="173" t="s">
        <v>899</v>
      </c>
      <c r="C319" s="350" t="s">
        <v>212</v>
      </c>
      <c r="D319" s="178">
        <v>11157981.99</v>
      </c>
      <c r="E319" s="165"/>
      <c r="F319" s="423"/>
    </row>
    <row r="320" spans="2:6" s="165" customFormat="1" ht="25.5" x14ac:dyDescent="0.25">
      <c r="B320" s="172" t="s">
        <v>1142</v>
      </c>
      <c r="C320" s="349" t="s">
        <v>213</v>
      </c>
      <c r="D320" s="177">
        <v>12414999.960000001</v>
      </c>
      <c r="F320" s="423"/>
    </row>
    <row r="321" spans="2:6" ht="15" customHeight="1" x14ac:dyDescent="0.25">
      <c r="B321" s="173" t="s">
        <v>1143</v>
      </c>
      <c r="C321" s="350" t="s">
        <v>3366</v>
      </c>
      <c r="D321" s="178">
        <v>12378999.960000001</v>
      </c>
      <c r="E321" s="165"/>
      <c r="F321" s="423"/>
    </row>
    <row r="322" spans="2:6" ht="15" customHeight="1" x14ac:dyDescent="0.25">
      <c r="B322" s="173" t="s">
        <v>1316</v>
      </c>
      <c r="C322" s="350" t="s">
        <v>1965</v>
      </c>
      <c r="D322" s="178">
        <v>36000</v>
      </c>
      <c r="E322" s="165"/>
      <c r="F322" s="423"/>
    </row>
    <row r="323" spans="2:6" s="165" customFormat="1" ht="15" customHeight="1" x14ac:dyDescent="0.25">
      <c r="B323" s="172" t="s">
        <v>1144</v>
      </c>
      <c r="C323" s="349" t="s">
        <v>214</v>
      </c>
      <c r="D323" s="177">
        <v>1165228.75</v>
      </c>
      <c r="F323" s="423"/>
    </row>
    <row r="324" spans="2:6" ht="15" customHeight="1" x14ac:dyDescent="0.25">
      <c r="B324" s="173" t="s">
        <v>1145</v>
      </c>
      <c r="C324" s="350" t="s">
        <v>1146</v>
      </c>
      <c r="D324" s="178">
        <v>1165228.75</v>
      </c>
      <c r="E324" s="165"/>
      <c r="F324" s="423"/>
    </row>
    <row r="325" spans="2:6" s="165" customFormat="1" ht="15" customHeight="1" x14ac:dyDescent="0.25">
      <c r="B325" s="172" t="s">
        <v>1116</v>
      </c>
      <c r="C325" s="349" t="s">
        <v>215</v>
      </c>
      <c r="D325" s="177">
        <v>1239991.83</v>
      </c>
      <c r="F325" s="423"/>
    </row>
    <row r="326" spans="2:6" ht="15" customHeight="1" x14ac:dyDescent="0.25">
      <c r="B326" s="173" t="s">
        <v>1117</v>
      </c>
      <c r="C326" s="350" t="s">
        <v>215</v>
      </c>
      <c r="D326" s="178">
        <v>1239991.83</v>
      </c>
      <c r="E326" s="165"/>
      <c r="F326" s="423"/>
    </row>
    <row r="327" spans="2:6" s="165" customFormat="1" ht="15" customHeight="1" x14ac:dyDescent="0.25">
      <c r="B327" s="172" t="s">
        <v>1147</v>
      </c>
      <c r="C327" s="349" t="s">
        <v>216</v>
      </c>
      <c r="D327" s="177">
        <v>44489925.840000004</v>
      </c>
      <c r="F327" s="423"/>
    </row>
    <row r="328" spans="2:6" s="165" customFormat="1" ht="25.5" x14ac:dyDescent="0.25">
      <c r="B328" s="172" t="s">
        <v>1148</v>
      </c>
      <c r="C328" s="349" t="s">
        <v>1966</v>
      </c>
      <c r="D328" s="177">
        <v>43283500</v>
      </c>
      <c r="F328" s="423"/>
    </row>
    <row r="329" spans="2:6" ht="15" customHeight="1" x14ac:dyDescent="0.25">
      <c r="B329" s="173" t="s">
        <v>997</v>
      </c>
      <c r="C329" s="350" t="s">
        <v>218</v>
      </c>
      <c r="D329" s="178">
        <v>43283500</v>
      </c>
      <c r="E329" s="165"/>
      <c r="F329" s="423"/>
    </row>
    <row r="330" spans="2:6" s="165" customFormat="1" ht="25.5" x14ac:dyDescent="0.25">
      <c r="B330" s="172" t="s">
        <v>1317</v>
      </c>
      <c r="C330" s="349" t="s">
        <v>219</v>
      </c>
      <c r="D330" s="177">
        <v>1046225.84</v>
      </c>
      <c r="F330" s="423"/>
    </row>
    <row r="331" spans="2:6" ht="15" customHeight="1" x14ac:dyDescent="0.25">
      <c r="B331" s="173" t="s">
        <v>1318</v>
      </c>
      <c r="C331" s="350" t="s">
        <v>219</v>
      </c>
      <c r="D331" s="178">
        <v>1046225.84</v>
      </c>
      <c r="E331" s="165"/>
      <c r="F331" s="423"/>
    </row>
    <row r="332" spans="2:6" s="165" customFormat="1" ht="15" customHeight="1" x14ac:dyDescent="0.25">
      <c r="B332" s="172" t="s">
        <v>1319</v>
      </c>
      <c r="C332" s="349" t="s">
        <v>220</v>
      </c>
      <c r="D332" s="177">
        <v>10200</v>
      </c>
      <c r="F332" s="423"/>
    </row>
    <row r="333" spans="2:6" ht="15" customHeight="1" x14ac:dyDescent="0.25">
      <c r="B333" s="173" t="s">
        <v>1320</v>
      </c>
      <c r="C333" s="350" t="s">
        <v>220</v>
      </c>
      <c r="D333" s="178">
        <v>10200</v>
      </c>
      <c r="E333" s="165"/>
      <c r="F333" s="423"/>
    </row>
    <row r="334" spans="2:6" s="165" customFormat="1" ht="15" customHeight="1" x14ac:dyDescent="0.25">
      <c r="B334" s="172" t="s">
        <v>1321</v>
      </c>
      <c r="C334" s="349" t="s">
        <v>1322</v>
      </c>
      <c r="D334" s="177">
        <v>150000</v>
      </c>
      <c r="F334" s="423"/>
    </row>
    <row r="335" spans="2:6" ht="15" customHeight="1" x14ac:dyDescent="0.25">
      <c r="B335" s="173" t="s">
        <v>1323</v>
      </c>
      <c r="C335" s="350" t="s">
        <v>1322</v>
      </c>
      <c r="D335" s="178">
        <v>150000</v>
      </c>
      <c r="E335" s="165"/>
      <c r="F335" s="423"/>
    </row>
    <row r="336" spans="2:6" s="165" customFormat="1" ht="15" customHeight="1" x14ac:dyDescent="0.25">
      <c r="B336" s="172" t="s">
        <v>1118</v>
      </c>
      <c r="C336" s="349" t="s">
        <v>222</v>
      </c>
      <c r="D336" s="177">
        <v>23600944.969999999</v>
      </c>
      <c r="F336" s="423"/>
    </row>
    <row r="337" spans="2:6" s="165" customFormat="1" ht="15" customHeight="1" x14ac:dyDescent="0.25">
      <c r="B337" s="172" t="s">
        <v>1119</v>
      </c>
      <c r="C337" s="349" t="s">
        <v>223</v>
      </c>
      <c r="D337" s="177">
        <v>14594367.279999999</v>
      </c>
      <c r="F337" s="423"/>
    </row>
    <row r="338" spans="2:6" ht="15" customHeight="1" x14ac:dyDescent="0.25">
      <c r="B338" s="173" t="s">
        <v>998</v>
      </c>
      <c r="C338" s="350" t="s">
        <v>223</v>
      </c>
      <c r="D338" s="178">
        <v>14594367.279999999</v>
      </c>
      <c r="E338" s="165"/>
      <c r="F338" s="423"/>
    </row>
    <row r="339" spans="2:6" s="165" customFormat="1" ht="15" customHeight="1" x14ac:dyDescent="0.25">
      <c r="B339" s="172" t="s">
        <v>1153</v>
      </c>
      <c r="C339" s="349" t="s">
        <v>224</v>
      </c>
      <c r="D339" s="177">
        <v>1831574.64</v>
      </c>
      <c r="F339" s="423"/>
    </row>
    <row r="340" spans="2:6" ht="15" customHeight="1" x14ac:dyDescent="0.25">
      <c r="B340" s="173" t="s">
        <v>999</v>
      </c>
      <c r="C340" s="350" t="s">
        <v>224</v>
      </c>
      <c r="D340" s="178">
        <v>1831574.64</v>
      </c>
      <c r="E340" s="165"/>
      <c r="F340" s="423"/>
    </row>
    <row r="341" spans="2:6" s="165" customFormat="1" ht="15" customHeight="1" x14ac:dyDescent="0.25">
      <c r="B341" s="172" t="s">
        <v>1120</v>
      </c>
      <c r="C341" s="349" t="s">
        <v>225</v>
      </c>
      <c r="D341" s="177">
        <v>5971886.6500000004</v>
      </c>
      <c r="F341" s="423"/>
    </row>
    <row r="342" spans="2:6" ht="15" customHeight="1" x14ac:dyDescent="0.25">
      <c r="B342" s="173" t="s">
        <v>1000</v>
      </c>
      <c r="C342" s="350" t="s">
        <v>226</v>
      </c>
      <c r="D342" s="178">
        <v>5971886.6500000004</v>
      </c>
      <c r="E342" s="165"/>
      <c r="F342" s="423"/>
    </row>
    <row r="343" spans="2:6" s="165" customFormat="1" ht="15" customHeight="1" x14ac:dyDescent="0.25">
      <c r="B343" s="172" t="s">
        <v>1324</v>
      </c>
      <c r="C343" s="349" t="s">
        <v>227</v>
      </c>
      <c r="D343" s="177">
        <v>292000</v>
      </c>
      <c r="F343" s="423"/>
    </row>
    <row r="344" spans="2:6" ht="15" customHeight="1" x14ac:dyDescent="0.25">
      <c r="B344" s="173" t="s">
        <v>1325</v>
      </c>
      <c r="C344" s="350" t="s">
        <v>227</v>
      </c>
      <c r="D344" s="178">
        <v>292000</v>
      </c>
      <c r="E344" s="165"/>
      <c r="F344" s="423"/>
    </row>
    <row r="345" spans="2:6" s="165" customFormat="1" ht="15" customHeight="1" x14ac:dyDescent="0.25">
      <c r="B345" s="172" t="s">
        <v>1326</v>
      </c>
      <c r="C345" s="349" t="s">
        <v>228</v>
      </c>
      <c r="D345" s="177">
        <v>128000</v>
      </c>
      <c r="F345" s="423"/>
    </row>
    <row r="346" spans="2:6" ht="15" customHeight="1" x14ac:dyDescent="0.25">
      <c r="B346" s="173" t="s">
        <v>903</v>
      </c>
      <c r="C346" s="350" t="s">
        <v>228</v>
      </c>
      <c r="D346" s="178">
        <v>128000</v>
      </c>
      <c r="E346" s="165"/>
      <c r="F346" s="423"/>
    </row>
    <row r="347" spans="2:6" s="165" customFormat="1" ht="15" customHeight="1" x14ac:dyDescent="0.25">
      <c r="B347" s="172" t="s">
        <v>1121</v>
      </c>
      <c r="C347" s="349" t="s">
        <v>229</v>
      </c>
      <c r="D347" s="177">
        <v>783116.4</v>
      </c>
      <c r="F347" s="423"/>
    </row>
    <row r="348" spans="2:6" ht="15" customHeight="1" x14ac:dyDescent="0.25">
      <c r="B348" s="173" t="s">
        <v>778</v>
      </c>
      <c r="C348" s="350" t="s">
        <v>229</v>
      </c>
      <c r="D348" s="178">
        <v>783116.4</v>
      </c>
      <c r="E348" s="165"/>
      <c r="F348" s="423"/>
    </row>
    <row r="349" spans="2:6" s="165" customFormat="1" ht="15" customHeight="1" x14ac:dyDescent="0.25">
      <c r="B349" s="172" t="s">
        <v>1155</v>
      </c>
      <c r="C349" s="349" t="s">
        <v>230</v>
      </c>
      <c r="D349" s="177">
        <v>6877201.04</v>
      </c>
      <c r="F349" s="423"/>
    </row>
    <row r="350" spans="2:6" s="165" customFormat="1" ht="15" customHeight="1" x14ac:dyDescent="0.25">
      <c r="B350" s="172" t="s">
        <v>1327</v>
      </c>
      <c r="C350" s="349" t="s">
        <v>231</v>
      </c>
      <c r="D350" s="177">
        <v>225300</v>
      </c>
      <c r="F350" s="423"/>
    </row>
    <row r="351" spans="2:6" ht="15" customHeight="1" x14ac:dyDescent="0.25">
      <c r="B351" s="173" t="s">
        <v>1328</v>
      </c>
      <c r="C351" s="350" t="s">
        <v>231</v>
      </c>
      <c r="D351" s="178">
        <v>129300</v>
      </c>
      <c r="E351" s="165"/>
      <c r="F351" s="423"/>
    </row>
    <row r="352" spans="2:6" ht="15" customHeight="1" x14ac:dyDescent="0.25">
      <c r="B352" s="173" t="s">
        <v>1329</v>
      </c>
      <c r="C352" s="350" t="s">
        <v>1330</v>
      </c>
      <c r="D352" s="178">
        <v>96000</v>
      </c>
      <c r="E352" s="165"/>
      <c r="F352" s="423"/>
    </row>
    <row r="353" spans="2:6" s="165" customFormat="1" ht="15" customHeight="1" x14ac:dyDescent="0.25">
      <c r="B353" s="172" t="s">
        <v>1156</v>
      </c>
      <c r="C353" s="349" t="s">
        <v>232</v>
      </c>
      <c r="D353" s="177">
        <v>4918952.96</v>
      </c>
      <c r="F353" s="423"/>
    </row>
    <row r="354" spans="2:6" ht="15" customHeight="1" x14ac:dyDescent="0.25">
      <c r="B354" s="173" t="s">
        <v>1331</v>
      </c>
      <c r="C354" s="350" t="s">
        <v>233</v>
      </c>
      <c r="D354" s="178">
        <v>10000</v>
      </c>
      <c r="E354" s="165"/>
      <c r="F354" s="423"/>
    </row>
    <row r="355" spans="2:6" ht="15" customHeight="1" x14ac:dyDescent="0.25">
      <c r="B355" s="173" t="s">
        <v>1001</v>
      </c>
      <c r="C355" s="350" t="s">
        <v>234</v>
      </c>
      <c r="D355" s="178">
        <v>4908952.96</v>
      </c>
      <c r="E355" s="165"/>
      <c r="F355" s="423"/>
    </row>
    <row r="356" spans="2:6" s="165" customFormat="1" ht="15" customHeight="1" x14ac:dyDescent="0.25">
      <c r="B356" s="172" t="s">
        <v>1332</v>
      </c>
      <c r="C356" s="349" t="s">
        <v>235</v>
      </c>
      <c r="D356" s="177">
        <v>897448</v>
      </c>
      <c r="F356" s="423"/>
    </row>
    <row r="357" spans="2:6" ht="15" customHeight="1" x14ac:dyDescent="0.25">
      <c r="B357" s="173" t="s">
        <v>904</v>
      </c>
      <c r="C357" s="350" t="s">
        <v>236</v>
      </c>
      <c r="D357" s="178">
        <v>897448</v>
      </c>
      <c r="E357" s="165"/>
      <c r="F357" s="423"/>
    </row>
    <row r="358" spans="2:6" s="165" customFormat="1" ht="15" customHeight="1" x14ac:dyDescent="0.25">
      <c r="B358" s="172" t="s">
        <v>1333</v>
      </c>
      <c r="C358" s="349" t="s">
        <v>1334</v>
      </c>
      <c r="D358" s="177">
        <v>127000.12</v>
      </c>
      <c r="F358" s="423"/>
    </row>
    <row r="359" spans="2:6" ht="15" customHeight="1" x14ac:dyDescent="0.25">
      <c r="B359" s="173" t="s">
        <v>1335</v>
      </c>
      <c r="C359" s="350" t="s">
        <v>1334</v>
      </c>
      <c r="D359" s="178">
        <v>127000.12</v>
      </c>
      <c r="E359" s="165"/>
      <c r="F359" s="423"/>
    </row>
    <row r="360" spans="2:6" s="165" customFormat="1" ht="15" customHeight="1" x14ac:dyDescent="0.25">
      <c r="B360" s="172" t="s">
        <v>1336</v>
      </c>
      <c r="C360" s="349" t="s">
        <v>237</v>
      </c>
      <c r="D360" s="177">
        <v>708499.96</v>
      </c>
      <c r="F360" s="423"/>
    </row>
    <row r="361" spans="2:6" ht="15" customHeight="1" x14ac:dyDescent="0.25">
      <c r="B361" s="173" t="s">
        <v>1002</v>
      </c>
      <c r="C361" s="350" t="s">
        <v>237</v>
      </c>
      <c r="D361" s="178">
        <v>708499.96</v>
      </c>
      <c r="E361" s="165"/>
      <c r="F361" s="423"/>
    </row>
    <row r="362" spans="2:6" s="165" customFormat="1" ht="15" customHeight="1" x14ac:dyDescent="0.25">
      <c r="B362" s="172" t="s">
        <v>1122</v>
      </c>
      <c r="C362" s="349" t="s">
        <v>238</v>
      </c>
      <c r="D362" s="177">
        <v>77107410.670000002</v>
      </c>
      <c r="F362" s="423"/>
    </row>
    <row r="363" spans="2:6" s="165" customFormat="1" ht="15" customHeight="1" x14ac:dyDescent="0.25">
      <c r="B363" s="172" t="s">
        <v>1337</v>
      </c>
      <c r="C363" s="349" t="s">
        <v>239</v>
      </c>
      <c r="D363" s="177">
        <v>9502992.5600000005</v>
      </c>
      <c r="F363" s="423"/>
    </row>
    <row r="364" spans="2:6" ht="15" customHeight="1" x14ac:dyDescent="0.25">
      <c r="B364" s="173" t="s">
        <v>1055</v>
      </c>
      <c r="C364" s="350" t="s">
        <v>1056</v>
      </c>
      <c r="D364" s="178">
        <v>9502992.5600000005</v>
      </c>
      <c r="E364" s="165"/>
      <c r="F364" s="423"/>
    </row>
    <row r="365" spans="2:6" s="165" customFormat="1" ht="15" customHeight="1" x14ac:dyDescent="0.25">
      <c r="B365" s="172" t="s">
        <v>1123</v>
      </c>
      <c r="C365" s="349" t="s">
        <v>240</v>
      </c>
      <c r="D365" s="177">
        <v>4869758.21</v>
      </c>
      <c r="F365" s="423"/>
    </row>
    <row r="366" spans="2:6" ht="15" customHeight="1" x14ac:dyDescent="0.25">
      <c r="B366" s="173" t="s">
        <v>1003</v>
      </c>
      <c r="C366" s="350" t="s">
        <v>241</v>
      </c>
      <c r="D366" s="178">
        <v>4518758.21</v>
      </c>
      <c r="E366" s="165"/>
      <c r="F366" s="423"/>
    </row>
    <row r="367" spans="2:6" ht="15" customHeight="1" x14ac:dyDescent="0.25">
      <c r="B367" s="173" t="s">
        <v>1004</v>
      </c>
      <c r="C367" s="350" t="s">
        <v>242</v>
      </c>
      <c r="D367" s="178">
        <v>351000</v>
      </c>
      <c r="E367" s="165"/>
      <c r="F367" s="423"/>
    </row>
    <row r="368" spans="2:6" s="165" customFormat="1" ht="15" customHeight="1" x14ac:dyDescent="0.25">
      <c r="B368" s="172" t="s">
        <v>1338</v>
      </c>
      <c r="C368" s="349" t="s">
        <v>1339</v>
      </c>
      <c r="D368" s="177">
        <v>20000.04</v>
      </c>
      <c r="F368" s="423"/>
    </row>
    <row r="369" spans="2:6" ht="15" customHeight="1" x14ac:dyDescent="0.25">
      <c r="B369" s="173" t="s">
        <v>1340</v>
      </c>
      <c r="C369" s="350" t="s">
        <v>1339</v>
      </c>
      <c r="D369" s="178">
        <v>20000.04</v>
      </c>
      <c r="E369" s="165"/>
      <c r="F369" s="423"/>
    </row>
    <row r="370" spans="2:6" s="165" customFormat="1" ht="15" customHeight="1" x14ac:dyDescent="0.25">
      <c r="B370" s="172" t="s">
        <v>1341</v>
      </c>
      <c r="C370" s="349" t="s">
        <v>243</v>
      </c>
      <c r="D370" s="177">
        <v>1930600.04</v>
      </c>
      <c r="F370" s="423"/>
    </row>
    <row r="371" spans="2:6" ht="15" customHeight="1" x14ac:dyDescent="0.25">
      <c r="B371" s="173" t="s">
        <v>1342</v>
      </c>
      <c r="C371" s="350" t="s">
        <v>244</v>
      </c>
      <c r="D371" s="178">
        <v>1930600.04</v>
      </c>
      <c r="E371" s="165"/>
      <c r="F371" s="423"/>
    </row>
    <row r="372" spans="2:6" s="165" customFormat="1" ht="15" customHeight="1" x14ac:dyDescent="0.25">
      <c r="B372" s="172" t="s">
        <v>1820</v>
      </c>
      <c r="C372" s="349" t="s">
        <v>245</v>
      </c>
      <c r="D372" s="177">
        <v>44300000</v>
      </c>
      <c r="F372" s="423"/>
    </row>
    <row r="373" spans="2:6" ht="15" customHeight="1" x14ac:dyDescent="0.25">
      <c r="B373" s="173" t="s">
        <v>246</v>
      </c>
      <c r="C373" s="350" t="s">
        <v>247</v>
      </c>
      <c r="D373" s="178">
        <v>44300000</v>
      </c>
      <c r="E373" s="165"/>
      <c r="F373" s="423"/>
    </row>
    <row r="374" spans="2:6" ht="15" customHeight="1" x14ac:dyDescent="0.25">
      <c r="B374" s="172" t="s">
        <v>1124</v>
      </c>
      <c r="C374" s="349" t="s">
        <v>248</v>
      </c>
      <c r="D374" s="177">
        <v>16484059.82</v>
      </c>
      <c r="E374" s="165"/>
      <c r="F374" s="423"/>
    </row>
    <row r="375" spans="2:6" ht="15" customHeight="1" x14ac:dyDescent="0.25">
      <c r="B375" s="173" t="s">
        <v>1343</v>
      </c>
      <c r="C375" s="350" t="s">
        <v>249</v>
      </c>
      <c r="D375" s="178">
        <v>7597089.5599999996</v>
      </c>
      <c r="E375" s="165"/>
      <c r="F375" s="423"/>
    </row>
    <row r="376" spans="2:6" s="165" customFormat="1" ht="12.75" x14ac:dyDescent="0.25">
      <c r="B376" s="173" t="s">
        <v>1344</v>
      </c>
      <c r="C376" s="350" t="s">
        <v>1345</v>
      </c>
      <c r="D376" s="178">
        <v>60000</v>
      </c>
      <c r="F376" s="423"/>
    </row>
    <row r="377" spans="2:6" s="165" customFormat="1" ht="15" customHeight="1" thickBot="1" x14ac:dyDescent="0.3">
      <c r="B377" s="346" t="s">
        <v>1005</v>
      </c>
      <c r="C377" s="380" t="s">
        <v>250</v>
      </c>
      <c r="D377" s="341">
        <v>8826970.2599999998</v>
      </c>
      <c r="F377" s="423"/>
    </row>
    <row r="378" spans="2:6" s="165" customFormat="1" ht="15" customHeight="1" thickBot="1" x14ac:dyDescent="0.3">
      <c r="B378" s="345" t="s">
        <v>1346</v>
      </c>
      <c r="C378" s="374" t="s">
        <v>731</v>
      </c>
      <c r="D378" s="343">
        <v>10193320877.68</v>
      </c>
      <c r="F378" s="423"/>
    </row>
    <row r="379" spans="2:6" ht="15" customHeight="1" x14ac:dyDescent="0.25">
      <c r="B379" s="344" t="s">
        <v>1347</v>
      </c>
      <c r="C379" s="379" t="s">
        <v>1006</v>
      </c>
      <c r="D379" s="342">
        <v>6016585855.1599998</v>
      </c>
      <c r="E379" s="165"/>
      <c r="F379" s="423"/>
    </row>
    <row r="380" spans="2:6" ht="15" customHeight="1" x14ac:dyDescent="0.25">
      <c r="B380" s="172" t="s">
        <v>1348</v>
      </c>
      <c r="C380" s="349" t="s">
        <v>251</v>
      </c>
      <c r="D380" s="177">
        <v>67325076.299999997</v>
      </c>
      <c r="E380" s="165"/>
      <c r="F380" s="423"/>
    </row>
    <row r="381" spans="2:6" ht="15" customHeight="1" x14ac:dyDescent="0.25">
      <c r="B381" s="173" t="s">
        <v>1349</v>
      </c>
      <c r="C381" s="350" t="s">
        <v>252</v>
      </c>
      <c r="D381" s="178">
        <v>1096000</v>
      </c>
      <c r="E381" s="165"/>
      <c r="F381" s="423"/>
    </row>
    <row r="382" spans="2:6" ht="15" customHeight="1" x14ac:dyDescent="0.25">
      <c r="B382" s="173" t="s">
        <v>1350</v>
      </c>
      <c r="C382" s="350" t="s">
        <v>253</v>
      </c>
      <c r="D382" s="178">
        <v>5154476.3</v>
      </c>
      <c r="E382" s="165"/>
      <c r="F382" s="423"/>
    </row>
    <row r="383" spans="2:6" ht="15" customHeight="1" x14ac:dyDescent="0.25">
      <c r="B383" s="173" t="s">
        <v>1351</v>
      </c>
      <c r="C383" s="350" t="s">
        <v>1863</v>
      </c>
      <c r="D383" s="178">
        <v>313600</v>
      </c>
      <c r="E383" s="165"/>
      <c r="F383" s="423"/>
    </row>
    <row r="384" spans="2:6" ht="15" customHeight="1" x14ac:dyDescent="0.25">
      <c r="B384" s="173" t="s">
        <v>1352</v>
      </c>
      <c r="C384" s="350" t="s">
        <v>1353</v>
      </c>
      <c r="D384" s="178">
        <v>1096000</v>
      </c>
      <c r="E384" s="165"/>
      <c r="F384" s="423"/>
    </row>
    <row r="385" spans="2:6" ht="15" customHeight="1" x14ac:dyDescent="0.25">
      <c r="B385" s="173" t="s">
        <v>1354</v>
      </c>
      <c r="C385" s="350" t="s">
        <v>1968</v>
      </c>
      <c r="D385" s="178">
        <v>14751000</v>
      </c>
      <c r="E385" s="165"/>
      <c r="F385" s="423"/>
    </row>
    <row r="386" spans="2:6" ht="15" customHeight="1" x14ac:dyDescent="0.25">
      <c r="B386" s="173" t="s">
        <v>1355</v>
      </c>
      <c r="C386" s="350" t="s">
        <v>1967</v>
      </c>
      <c r="D386" s="178">
        <v>11000000</v>
      </c>
      <c r="E386" s="165"/>
      <c r="F386" s="423"/>
    </row>
    <row r="387" spans="2:6" ht="15" customHeight="1" x14ac:dyDescent="0.25">
      <c r="B387" s="173" t="s">
        <v>1356</v>
      </c>
      <c r="C387" s="350" t="s">
        <v>1970</v>
      </c>
      <c r="D387" s="178">
        <v>393000</v>
      </c>
      <c r="E387" s="165"/>
      <c r="F387" s="423"/>
    </row>
    <row r="388" spans="2:6" ht="15" customHeight="1" x14ac:dyDescent="0.25">
      <c r="B388" s="173" t="s">
        <v>254</v>
      </c>
      <c r="C388" s="350" t="s">
        <v>255</v>
      </c>
      <c r="D388" s="178">
        <v>1200000</v>
      </c>
      <c r="E388" s="165"/>
      <c r="F388" s="423"/>
    </row>
    <row r="389" spans="2:6" ht="15" customHeight="1" x14ac:dyDescent="0.25">
      <c r="B389" s="173" t="s">
        <v>1357</v>
      </c>
      <c r="C389" s="350" t="s">
        <v>1358</v>
      </c>
      <c r="D389" s="178">
        <v>4936000</v>
      </c>
      <c r="E389" s="165"/>
      <c r="F389" s="423"/>
    </row>
    <row r="390" spans="2:6" ht="15" customHeight="1" x14ac:dyDescent="0.25">
      <c r="B390" s="173" t="s">
        <v>1765</v>
      </c>
      <c r="C390" s="350" t="s">
        <v>1766</v>
      </c>
      <c r="D390" s="178">
        <v>25960000</v>
      </c>
      <c r="E390" s="165"/>
      <c r="F390" s="423"/>
    </row>
    <row r="391" spans="2:6" s="165" customFormat="1" ht="15" customHeight="1" x14ac:dyDescent="0.25">
      <c r="B391" s="173" t="s">
        <v>1359</v>
      </c>
      <c r="C391" s="350" t="s">
        <v>1971</v>
      </c>
      <c r="D391" s="178">
        <v>1125000</v>
      </c>
      <c r="F391" s="423"/>
    </row>
    <row r="392" spans="2:6" ht="15" customHeight="1" x14ac:dyDescent="0.25">
      <c r="B392" s="173" t="s">
        <v>1767</v>
      </c>
      <c r="C392" s="350" t="s">
        <v>1768</v>
      </c>
      <c r="D392" s="178">
        <v>300000</v>
      </c>
      <c r="E392" s="165"/>
      <c r="F392" s="423"/>
    </row>
    <row r="393" spans="2:6" ht="15" customHeight="1" x14ac:dyDescent="0.25">
      <c r="B393" s="172" t="s">
        <v>1360</v>
      </c>
      <c r="C393" s="349" t="s">
        <v>256</v>
      </c>
      <c r="D393" s="177">
        <v>123280000</v>
      </c>
      <c r="E393" s="165"/>
      <c r="F393" s="423"/>
    </row>
    <row r="394" spans="2:6" s="165" customFormat="1" ht="15" customHeight="1" x14ac:dyDescent="0.25">
      <c r="B394" s="173" t="s">
        <v>1361</v>
      </c>
      <c r="C394" s="350" t="s">
        <v>1362</v>
      </c>
      <c r="D394" s="178">
        <v>93280000</v>
      </c>
      <c r="F394" s="423"/>
    </row>
    <row r="395" spans="2:6" ht="15" customHeight="1" x14ac:dyDescent="0.25">
      <c r="B395" s="173" t="s">
        <v>1363</v>
      </c>
      <c r="C395" s="350" t="s">
        <v>1864</v>
      </c>
      <c r="D395" s="178">
        <v>30000000</v>
      </c>
      <c r="E395" s="165"/>
      <c r="F395" s="423"/>
    </row>
    <row r="396" spans="2:6" s="165" customFormat="1" ht="15" customHeight="1" x14ac:dyDescent="0.25">
      <c r="B396" s="172" t="s">
        <v>1364</v>
      </c>
      <c r="C396" s="349" t="s">
        <v>258</v>
      </c>
      <c r="D396" s="177">
        <v>185878250</v>
      </c>
      <c r="F396" s="423"/>
    </row>
    <row r="397" spans="2:6" ht="15" customHeight="1" x14ac:dyDescent="0.25">
      <c r="B397" s="173" t="s">
        <v>1365</v>
      </c>
      <c r="C397" s="350" t="s">
        <v>259</v>
      </c>
      <c r="D397" s="178">
        <v>185878250</v>
      </c>
      <c r="E397" s="165"/>
      <c r="F397" s="423"/>
    </row>
    <row r="398" spans="2:6" ht="12.75" x14ac:dyDescent="0.25">
      <c r="B398" s="172" t="s">
        <v>1366</v>
      </c>
      <c r="C398" s="349" t="s">
        <v>1007</v>
      </c>
      <c r="D398" s="177">
        <v>334467400.01999998</v>
      </c>
      <c r="E398" s="165"/>
      <c r="F398" s="423"/>
    </row>
    <row r="399" spans="2:6" ht="15" customHeight="1" x14ac:dyDescent="0.25">
      <c r="B399" s="173" t="s">
        <v>1367</v>
      </c>
      <c r="C399" s="350" t="s">
        <v>260</v>
      </c>
      <c r="D399" s="178">
        <v>251605272</v>
      </c>
      <c r="E399" s="165"/>
      <c r="F399" s="423"/>
    </row>
    <row r="400" spans="2:6" ht="25.5" x14ac:dyDescent="0.25">
      <c r="B400" s="173" t="s">
        <v>1368</v>
      </c>
      <c r="C400" s="350" t="s">
        <v>2852</v>
      </c>
      <c r="D400" s="178">
        <v>7000000</v>
      </c>
      <c r="E400" s="165"/>
      <c r="F400" s="423"/>
    </row>
    <row r="401" spans="2:6" ht="15" customHeight="1" x14ac:dyDescent="0.25">
      <c r="B401" s="173" t="s">
        <v>1369</v>
      </c>
      <c r="C401" s="350" t="s">
        <v>1972</v>
      </c>
      <c r="D401" s="178">
        <v>6878180</v>
      </c>
      <c r="E401" s="165"/>
      <c r="F401" s="423"/>
    </row>
    <row r="402" spans="2:6" ht="15" customHeight="1" x14ac:dyDescent="0.25">
      <c r="B402" s="173" t="s">
        <v>1370</v>
      </c>
      <c r="C402" s="350" t="s">
        <v>261</v>
      </c>
      <c r="D402" s="178">
        <v>4540100</v>
      </c>
      <c r="E402" s="165"/>
      <c r="F402" s="423"/>
    </row>
    <row r="403" spans="2:6" ht="15" customHeight="1" x14ac:dyDescent="0.25">
      <c r="B403" s="173" t="s">
        <v>1371</v>
      </c>
      <c r="C403" s="350" t="s">
        <v>262</v>
      </c>
      <c r="D403" s="178">
        <v>7040350</v>
      </c>
      <c r="E403" s="165"/>
      <c r="F403" s="423"/>
    </row>
    <row r="404" spans="2:6" s="165" customFormat="1" ht="15" customHeight="1" x14ac:dyDescent="0.25">
      <c r="B404" s="173" t="s">
        <v>1008</v>
      </c>
      <c r="C404" s="350" t="s">
        <v>1009</v>
      </c>
      <c r="D404" s="178">
        <v>46903498.020000003</v>
      </c>
      <c r="F404" s="423"/>
    </row>
    <row r="405" spans="2:6" ht="15" customHeight="1" x14ac:dyDescent="0.25">
      <c r="B405" s="173" t="s">
        <v>1372</v>
      </c>
      <c r="C405" s="350" t="s">
        <v>263</v>
      </c>
      <c r="D405" s="178">
        <v>10500000</v>
      </c>
      <c r="E405" s="165"/>
      <c r="F405" s="423"/>
    </row>
    <row r="406" spans="2:6" ht="15" customHeight="1" x14ac:dyDescent="0.25">
      <c r="B406" s="172" t="s">
        <v>1373</v>
      </c>
      <c r="C406" s="349" t="s">
        <v>1374</v>
      </c>
      <c r="D406" s="177">
        <v>5234585828.8400002</v>
      </c>
      <c r="E406" s="165"/>
      <c r="F406" s="423"/>
    </row>
    <row r="407" spans="2:6" ht="15" customHeight="1" x14ac:dyDescent="0.25">
      <c r="B407" s="173" t="s">
        <v>1375</v>
      </c>
      <c r="C407" s="350" t="s">
        <v>264</v>
      </c>
      <c r="D407" s="178">
        <v>156000000</v>
      </c>
      <c r="E407" s="165"/>
      <c r="F407" s="423"/>
    </row>
    <row r="408" spans="2:6" ht="15" customHeight="1" x14ac:dyDescent="0.25">
      <c r="B408" s="173" t="s">
        <v>1376</v>
      </c>
      <c r="C408" s="350" t="s">
        <v>265</v>
      </c>
      <c r="D408" s="178">
        <v>43702978</v>
      </c>
      <c r="E408" s="165"/>
      <c r="F408" s="423"/>
    </row>
    <row r="409" spans="2:6" ht="15" customHeight="1" x14ac:dyDescent="0.25">
      <c r="B409" s="173" t="s">
        <v>1377</v>
      </c>
      <c r="C409" s="350" t="s">
        <v>1973</v>
      </c>
      <c r="D409" s="178">
        <v>823214</v>
      </c>
      <c r="E409" s="165"/>
      <c r="F409" s="423"/>
    </row>
    <row r="410" spans="2:6" ht="15" customHeight="1" x14ac:dyDescent="0.25">
      <c r="B410" s="173" t="s">
        <v>1378</v>
      </c>
      <c r="C410" s="350" t="s">
        <v>266</v>
      </c>
      <c r="D410" s="178">
        <v>1284396</v>
      </c>
      <c r="E410" s="165"/>
      <c r="F410" s="423"/>
    </row>
    <row r="411" spans="2:6" ht="15" customHeight="1" x14ac:dyDescent="0.25">
      <c r="B411" s="173" t="s">
        <v>1379</v>
      </c>
      <c r="C411" s="350" t="s">
        <v>1926</v>
      </c>
      <c r="D411" s="178">
        <v>40000000</v>
      </c>
      <c r="E411" s="165"/>
      <c r="F411" s="423"/>
    </row>
    <row r="412" spans="2:6" ht="15" customHeight="1" x14ac:dyDescent="0.25">
      <c r="B412" s="173" t="s">
        <v>1380</v>
      </c>
      <c r="C412" s="350" t="s">
        <v>1381</v>
      </c>
      <c r="D412" s="178">
        <v>7032564</v>
      </c>
      <c r="E412" s="165"/>
      <c r="F412" s="423"/>
    </row>
    <row r="413" spans="2:6" ht="15" customHeight="1" x14ac:dyDescent="0.25">
      <c r="B413" s="173" t="s">
        <v>1382</v>
      </c>
      <c r="C413" s="350" t="s">
        <v>267</v>
      </c>
      <c r="D413" s="178">
        <v>1675509</v>
      </c>
      <c r="E413" s="165"/>
      <c r="F413" s="423"/>
    </row>
    <row r="414" spans="2:6" ht="15" customHeight="1" x14ac:dyDescent="0.25">
      <c r="B414" s="173" t="s">
        <v>1383</v>
      </c>
      <c r="C414" s="350" t="s">
        <v>268</v>
      </c>
      <c r="D414" s="178">
        <v>9877463</v>
      </c>
      <c r="E414" s="165"/>
      <c r="F414" s="423"/>
    </row>
    <row r="415" spans="2:6" ht="15" customHeight="1" x14ac:dyDescent="0.25">
      <c r="B415" s="173" t="s">
        <v>1384</v>
      </c>
      <c r="C415" s="350" t="s">
        <v>269</v>
      </c>
      <c r="D415" s="178">
        <v>18627280</v>
      </c>
      <c r="E415" s="165"/>
      <c r="F415" s="423"/>
    </row>
    <row r="416" spans="2:6" ht="15" customHeight="1" x14ac:dyDescent="0.25">
      <c r="B416" s="173" t="s">
        <v>1385</v>
      </c>
      <c r="C416" s="350" t="s">
        <v>1969</v>
      </c>
      <c r="D416" s="178">
        <v>3295682</v>
      </c>
      <c r="E416" s="165"/>
      <c r="F416" s="423"/>
    </row>
    <row r="417" spans="2:6" ht="15" customHeight="1" x14ac:dyDescent="0.25">
      <c r="B417" s="173" t="s">
        <v>1386</v>
      </c>
      <c r="C417" s="350" t="s">
        <v>270</v>
      </c>
      <c r="D417" s="178">
        <v>1998052.8</v>
      </c>
      <c r="E417" s="165"/>
      <c r="F417" s="423"/>
    </row>
    <row r="418" spans="2:6" ht="15" customHeight="1" x14ac:dyDescent="0.25">
      <c r="B418" s="173" t="s">
        <v>1387</v>
      </c>
      <c r="C418" s="350" t="s">
        <v>271</v>
      </c>
      <c r="D418" s="178">
        <v>2704027</v>
      </c>
      <c r="E418" s="165"/>
      <c r="F418" s="423"/>
    </row>
    <row r="419" spans="2:6" ht="15" customHeight="1" x14ac:dyDescent="0.25">
      <c r="B419" s="173" t="s">
        <v>1388</v>
      </c>
      <c r="C419" s="350" t="s">
        <v>1389</v>
      </c>
      <c r="D419" s="178">
        <v>4643196</v>
      </c>
      <c r="E419" s="165"/>
      <c r="F419" s="423"/>
    </row>
    <row r="420" spans="2:6" ht="15" customHeight="1" x14ac:dyDescent="0.25">
      <c r="B420" s="173" t="s">
        <v>1390</v>
      </c>
      <c r="C420" s="350" t="s">
        <v>1974</v>
      </c>
      <c r="D420" s="178">
        <v>3005600.04</v>
      </c>
      <c r="E420" s="165"/>
      <c r="F420" s="423"/>
    </row>
    <row r="421" spans="2:6" ht="15" customHeight="1" x14ac:dyDescent="0.25">
      <c r="B421" s="173" t="s">
        <v>1391</v>
      </c>
      <c r="C421" s="350" t="s">
        <v>1392</v>
      </c>
      <c r="D421" s="178">
        <v>1963841</v>
      </c>
      <c r="E421" s="165"/>
      <c r="F421" s="423"/>
    </row>
    <row r="422" spans="2:6" ht="15" customHeight="1" x14ac:dyDescent="0.25">
      <c r="B422" s="173" t="s">
        <v>1393</v>
      </c>
      <c r="C422" s="350" t="s">
        <v>1865</v>
      </c>
      <c r="D422" s="178">
        <v>64680</v>
      </c>
      <c r="E422" s="165"/>
      <c r="F422" s="423"/>
    </row>
    <row r="423" spans="2:6" ht="15" customHeight="1" x14ac:dyDescent="0.25">
      <c r="B423" s="173" t="s">
        <v>1394</v>
      </c>
      <c r="C423" s="350" t="s">
        <v>1975</v>
      </c>
      <c r="D423" s="178">
        <v>15468352</v>
      </c>
      <c r="E423" s="165"/>
      <c r="F423" s="423"/>
    </row>
    <row r="424" spans="2:6" ht="15" customHeight="1" x14ac:dyDescent="0.25">
      <c r="B424" s="173" t="s">
        <v>1395</v>
      </c>
      <c r="C424" s="350" t="s">
        <v>1866</v>
      </c>
      <c r="D424" s="178">
        <v>8206508</v>
      </c>
      <c r="E424" s="165"/>
      <c r="F424" s="423"/>
    </row>
    <row r="425" spans="2:6" ht="15" customHeight="1" x14ac:dyDescent="0.25">
      <c r="B425" s="173" t="s">
        <v>1396</v>
      </c>
      <c r="C425" s="350" t="s">
        <v>272</v>
      </c>
      <c r="D425" s="178">
        <v>25774686</v>
      </c>
      <c r="E425" s="165"/>
      <c r="F425" s="423"/>
    </row>
    <row r="426" spans="2:6" ht="15" customHeight="1" x14ac:dyDescent="0.25">
      <c r="B426" s="173" t="s">
        <v>1397</v>
      </c>
      <c r="C426" s="350" t="s">
        <v>1398</v>
      </c>
      <c r="D426" s="178">
        <v>19000000</v>
      </c>
      <c r="E426" s="165"/>
      <c r="F426" s="423"/>
    </row>
    <row r="427" spans="2:6" ht="15" customHeight="1" x14ac:dyDescent="0.25">
      <c r="B427" s="173" t="s">
        <v>1399</v>
      </c>
      <c r="C427" s="350" t="s">
        <v>273</v>
      </c>
      <c r="D427" s="178">
        <v>300000</v>
      </c>
      <c r="E427" s="165"/>
      <c r="F427" s="423"/>
    </row>
    <row r="428" spans="2:6" ht="15" customHeight="1" x14ac:dyDescent="0.25">
      <c r="B428" s="173" t="s">
        <v>1400</v>
      </c>
      <c r="C428" s="350" t="s">
        <v>1976</v>
      </c>
      <c r="D428" s="178">
        <v>3542800</v>
      </c>
      <c r="E428" s="165"/>
      <c r="F428" s="423"/>
    </row>
    <row r="429" spans="2:6" ht="15" customHeight="1" x14ac:dyDescent="0.25">
      <c r="B429" s="173" t="s">
        <v>274</v>
      </c>
      <c r="C429" s="350" t="s">
        <v>275</v>
      </c>
      <c r="D429" s="178">
        <v>32591000</v>
      </c>
      <c r="E429" s="165"/>
      <c r="F429" s="423"/>
    </row>
    <row r="430" spans="2:6" ht="15" customHeight="1" x14ac:dyDescent="0.25">
      <c r="B430" s="173" t="s">
        <v>276</v>
      </c>
      <c r="C430" s="350" t="s">
        <v>1977</v>
      </c>
      <c r="D430" s="178">
        <v>39932000</v>
      </c>
      <c r="E430" s="165"/>
      <c r="F430" s="423"/>
    </row>
    <row r="431" spans="2:6" ht="15" customHeight="1" x14ac:dyDescent="0.25">
      <c r="B431" s="173" t="s">
        <v>277</v>
      </c>
      <c r="C431" s="350" t="s">
        <v>278</v>
      </c>
      <c r="D431" s="178">
        <v>51344000</v>
      </c>
      <c r="E431" s="165"/>
      <c r="F431" s="423"/>
    </row>
    <row r="432" spans="2:6" ht="15" customHeight="1" x14ac:dyDescent="0.25">
      <c r="B432" s="173" t="s">
        <v>279</v>
      </c>
      <c r="C432" s="350" t="s">
        <v>1401</v>
      </c>
      <c r="D432" s="178">
        <v>3027365000</v>
      </c>
      <c r="E432" s="165"/>
      <c r="F432" s="423"/>
    </row>
    <row r="433" spans="2:6" ht="15" customHeight="1" x14ac:dyDescent="0.25">
      <c r="B433" s="173" t="s">
        <v>1769</v>
      </c>
      <c r="C433" s="350" t="s">
        <v>1770</v>
      </c>
      <c r="D433" s="178">
        <v>1269831000</v>
      </c>
      <c r="E433" s="165"/>
      <c r="F433" s="423"/>
    </row>
    <row r="434" spans="2:6" ht="15" customHeight="1" x14ac:dyDescent="0.25">
      <c r="B434" s="173" t="s">
        <v>280</v>
      </c>
      <c r="C434" s="350" t="s">
        <v>281</v>
      </c>
      <c r="D434" s="178">
        <v>47197000</v>
      </c>
      <c r="E434" s="165"/>
      <c r="F434" s="423"/>
    </row>
    <row r="435" spans="2:6" ht="15" customHeight="1" x14ac:dyDescent="0.25">
      <c r="B435" s="173" t="s">
        <v>282</v>
      </c>
      <c r="C435" s="350" t="s">
        <v>1402</v>
      </c>
      <c r="D435" s="178">
        <v>82567000</v>
      </c>
      <c r="E435" s="165"/>
      <c r="F435" s="423"/>
    </row>
    <row r="436" spans="2:6" ht="15" customHeight="1" x14ac:dyDescent="0.25">
      <c r="B436" s="173" t="s">
        <v>283</v>
      </c>
      <c r="C436" s="350" t="s">
        <v>284</v>
      </c>
      <c r="D436" s="178">
        <v>83863000</v>
      </c>
      <c r="E436" s="165"/>
      <c r="F436" s="423"/>
    </row>
    <row r="437" spans="2:6" ht="15" customHeight="1" x14ac:dyDescent="0.25">
      <c r="B437" s="173" t="s">
        <v>285</v>
      </c>
      <c r="C437" s="350" t="s">
        <v>286</v>
      </c>
      <c r="D437" s="178">
        <v>9895000</v>
      </c>
      <c r="E437" s="165"/>
      <c r="F437" s="423"/>
    </row>
    <row r="438" spans="2:6" ht="15" customHeight="1" x14ac:dyDescent="0.25">
      <c r="B438" s="173" t="s">
        <v>287</v>
      </c>
      <c r="C438" s="350" t="s">
        <v>288</v>
      </c>
      <c r="D438" s="178">
        <v>171355000</v>
      </c>
      <c r="E438" s="165"/>
      <c r="F438" s="423"/>
    </row>
    <row r="439" spans="2:6" ht="15" customHeight="1" x14ac:dyDescent="0.25">
      <c r="B439" s="173" t="s">
        <v>289</v>
      </c>
      <c r="C439" s="350" t="s">
        <v>290</v>
      </c>
      <c r="D439" s="178">
        <v>4277000</v>
      </c>
      <c r="E439" s="165"/>
      <c r="F439" s="423"/>
    </row>
    <row r="440" spans="2:6" ht="15" customHeight="1" x14ac:dyDescent="0.25">
      <c r="B440" s="173" t="s">
        <v>291</v>
      </c>
      <c r="C440" s="350" t="s">
        <v>292</v>
      </c>
      <c r="D440" s="178">
        <v>2000000</v>
      </c>
      <c r="E440" s="165"/>
      <c r="F440" s="423"/>
    </row>
    <row r="441" spans="2:6" ht="15" customHeight="1" x14ac:dyDescent="0.25">
      <c r="B441" s="173" t="s">
        <v>293</v>
      </c>
      <c r="C441" s="350" t="s">
        <v>294</v>
      </c>
      <c r="D441" s="178">
        <v>21117000</v>
      </c>
      <c r="E441" s="165"/>
      <c r="F441" s="423"/>
    </row>
    <row r="442" spans="2:6" ht="15" customHeight="1" x14ac:dyDescent="0.25">
      <c r="B442" s="173" t="s">
        <v>295</v>
      </c>
      <c r="C442" s="350" t="s">
        <v>296</v>
      </c>
      <c r="D442" s="178">
        <v>724000</v>
      </c>
      <c r="E442" s="165"/>
      <c r="F442" s="423"/>
    </row>
    <row r="443" spans="2:6" ht="12.75" x14ac:dyDescent="0.25">
      <c r="B443" s="173" t="s">
        <v>1403</v>
      </c>
      <c r="C443" s="350" t="s">
        <v>1404</v>
      </c>
      <c r="D443" s="178">
        <v>2638000</v>
      </c>
      <c r="E443" s="165"/>
      <c r="F443" s="423"/>
    </row>
    <row r="444" spans="2:6" ht="12.75" x14ac:dyDescent="0.25">
      <c r="B444" s="173" t="s">
        <v>1771</v>
      </c>
      <c r="C444" s="350" t="s">
        <v>1978</v>
      </c>
      <c r="D444" s="178">
        <v>497000</v>
      </c>
      <c r="E444" s="165"/>
      <c r="F444" s="423"/>
    </row>
    <row r="445" spans="2:6" s="165" customFormat="1" ht="25.5" x14ac:dyDescent="0.25">
      <c r="B445" s="173" t="s">
        <v>1405</v>
      </c>
      <c r="C445" s="350" t="s">
        <v>1979</v>
      </c>
      <c r="D445" s="178">
        <v>1398000</v>
      </c>
      <c r="F445" s="423"/>
    </row>
    <row r="446" spans="2:6" ht="25.5" x14ac:dyDescent="0.25">
      <c r="B446" s="173" t="s">
        <v>1406</v>
      </c>
      <c r="C446" s="350" t="s">
        <v>1980</v>
      </c>
      <c r="D446" s="178">
        <v>17004000</v>
      </c>
      <c r="E446" s="165"/>
      <c r="F446" s="423"/>
    </row>
    <row r="447" spans="2:6" ht="15" customHeight="1" x14ac:dyDescent="0.25">
      <c r="B447" s="172" t="s">
        <v>1407</v>
      </c>
      <c r="C447" s="349" t="s">
        <v>1408</v>
      </c>
      <c r="D447" s="177">
        <v>71049300</v>
      </c>
      <c r="E447" s="165"/>
      <c r="F447" s="423"/>
    </row>
    <row r="448" spans="2:6" ht="12.75" x14ac:dyDescent="0.25">
      <c r="B448" s="173" t="s">
        <v>1409</v>
      </c>
      <c r="C448" s="350" t="s">
        <v>1981</v>
      </c>
      <c r="D448" s="178">
        <v>51488300</v>
      </c>
      <c r="E448" s="165"/>
      <c r="F448" s="423"/>
    </row>
    <row r="449" spans="2:6" s="165" customFormat="1" ht="15" customHeight="1" x14ac:dyDescent="0.25">
      <c r="B449" s="173" t="s">
        <v>1410</v>
      </c>
      <c r="C449" s="350" t="s">
        <v>1982</v>
      </c>
      <c r="D449" s="178">
        <v>19061000</v>
      </c>
      <c r="F449" s="423"/>
    </row>
    <row r="450" spans="2:6" s="165" customFormat="1" ht="25.5" x14ac:dyDescent="0.25">
      <c r="B450" s="173" t="s">
        <v>1411</v>
      </c>
      <c r="C450" s="350" t="s">
        <v>1983</v>
      </c>
      <c r="D450" s="178">
        <v>500000</v>
      </c>
      <c r="F450" s="423"/>
    </row>
    <row r="451" spans="2:6" ht="15" customHeight="1" x14ac:dyDescent="0.25">
      <c r="B451" s="172" t="s">
        <v>1412</v>
      </c>
      <c r="C451" s="349" t="s">
        <v>297</v>
      </c>
      <c r="D451" s="177">
        <v>1631001356</v>
      </c>
      <c r="E451" s="165"/>
      <c r="F451" s="423"/>
    </row>
    <row r="452" spans="2:6" ht="15" customHeight="1" x14ac:dyDescent="0.25">
      <c r="B452" s="172" t="s">
        <v>1413</v>
      </c>
      <c r="C452" s="349" t="s">
        <v>1984</v>
      </c>
      <c r="D452" s="177">
        <v>496824000</v>
      </c>
      <c r="E452" s="165"/>
      <c r="F452" s="423"/>
    </row>
    <row r="453" spans="2:6" ht="15" customHeight="1" x14ac:dyDescent="0.25">
      <c r="B453" s="173" t="s">
        <v>298</v>
      </c>
      <c r="C453" s="350" t="s">
        <v>299</v>
      </c>
      <c r="D453" s="178">
        <v>500000</v>
      </c>
      <c r="E453" s="165"/>
      <c r="F453" s="423"/>
    </row>
    <row r="454" spans="2:6" ht="15" customHeight="1" x14ac:dyDescent="0.25">
      <c r="B454" s="173" t="s">
        <v>300</v>
      </c>
      <c r="C454" s="350" t="s">
        <v>301</v>
      </c>
      <c r="D454" s="178">
        <v>850000</v>
      </c>
      <c r="E454" s="165"/>
      <c r="F454" s="423"/>
    </row>
    <row r="455" spans="2:6" ht="15" customHeight="1" x14ac:dyDescent="0.25">
      <c r="B455" s="173" t="s">
        <v>302</v>
      </c>
      <c r="C455" s="350" t="s">
        <v>303</v>
      </c>
      <c r="D455" s="178">
        <v>500000</v>
      </c>
      <c r="E455" s="165"/>
      <c r="F455" s="423"/>
    </row>
    <row r="456" spans="2:6" ht="15" customHeight="1" x14ac:dyDescent="0.25">
      <c r="B456" s="173" t="s">
        <v>304</v>
      </c>
      <c r="C456" s="350" t="s">
        <v>1414</v>
      </c>
      <c r="D456" s="178">
        <v>30000000</v>
      </c>
      <c r="E456" s="165"/>
      <c r="F456" s="423"/>
    </row>
    <row r="457" spans="2:6" ht="15" customHeight="1" x14ac:dyDescent="0.25">
      <c r="B457" s="173" t="s">
        <v>305</v>
      </c>
      <c r="C457" s="350" t="s">
        <v>1985</v>
      </c>
      <c r="D457" s="178">
        <v>65000000</v>
      </c>
      <c r="E457" s="165"/>
      <c r="F457" s="423"/>
    </row>
    <row r="458" spans="2:6" ht="15" customHeight="1" x14ac:dyDescent="0.25">
      <c r="B458" s="173" t="s">
        <v>306</v>
      </c>
      <c r="C458" s="350" t="s">
        <v>307</v>
      </c>
      <c r="D458" s="178">
        <v>36779000</v>
      </c>
      <c r="E458" s="165"/>
      <c r="F458" s="423"/>
    </row>
    <row r="459" spans="2:6" ht="15" customHeight="1" x14ac:dyDescent="0.25">
      <c r="B459" s="173" t="s">
        <v>308</v>
      </c>
      <c r="C459" s="350" t="s">
        <v>1986</v>
      </c>
      <c r="D459" s="178">
        <v>9003000</v>
      </c>
      <c r="E459" s="165"/>
      <c r="F459" s="423"/>
    </row>
    <row r="460" spans="2:6" ht="15" customHeight="1" x14ac:dyDescent="0.25">
      <c r="B460" s="173" t="s">
        <v>309</v>
      </c>
      <c r="C460" s="350" t="s">
        <v>310</v>
      </c>
      <c r="D460" s="178">
        <v>15950000</v>
      </c>
      <c r="E460" s="165"/>
      <c r="F460" s="423"/>
    </row>
    <row r="461" spans="2:6" ht="15" customHeight="1" x14ac:dyDescent="0.25">
      <c r="B461" s="173" t="s">
        <v>311</v>
      </c>
      <c r="C461" s="350" t="s">
        <v>312</v>
      </c>
      <c r="D461" s="178">
        <v>2259000</v>
      </c>
      <c r="E461" s="165"/>
      <c r="F461" s="423"/>
    </row>
    <row r="462" spans="2:6" ht="15" customHeight="1" x14ac:dyDescent="0.25">
      <c r="B462" s="173" t="s">
        <v>313</v>
      </c>
      <c r="C462" s="350" t="s">
        <v>1415</v>
      </c>
      <c r="D462" s="178">
        <v>140532000</v>
      </c>
      <c r="E462" s="165"/>
      <c r="F462" s="423"/>
    </row>
    <row r="463" spans="2:6" ht="15" customHeight="1" x14ac:dyDescent="0.25">
      <c r="B463" s="173" t="s">
        <v>314</v>
      </c>
      <c r="C463" s="350" t="s">
        <v>1987</v>
      </c>
      <c r="D463" s="178">
        <v>14981000</v>
      </c>
      <c r="E463" s="165"/>
      <c r="F463" s="423"/>
    </row>
    <row r="464" spans="2:6" ht="15" customHeight="1" x14ac:dyDescent="0.25">
      <c r="B464" s="173" t="s">
        <v>315</v>
      </c>
      <c r="C464" s="350" t="s">
        <v>316</v>
      </c>
      <c r="D464" s="178">
        <v>2889000</v>
      </c>
      <c r="E464" s="165"/>
      <c r="F464" s="423"/>
    </row>
    <row r="465" spans="2:6" ht="15" customHeight="1" x14ac:dyDescent="0.25">
      <c r="B465" s="173" t="s">
        <v>317</v>
      </c>
      <c r="C465" s="350" t="s">
        <v>318</v>
      </c>
      <c r="D465" s="178">
        <v>19091000</v>
      </c>
      <c r="E465" s="165"/>
      <c r="F465" s="423"/>
    </row>
    <row r="466" spans="2:6" ht="15" customHeight="1" x14ac:dyDescent="0.25">
      <c r="B466" s="173" t="s">
        <v>319</v>
      </c>
      <c r="C466" s="350" t="s">
        <v>1988</v>
      </c>
      <c r="D466" s="178">
        <v>34000000</v>
      </c>
      <c r="E466" s="165"/>
      <c r="F466" s="423"/>
    </row>
    <row r="467" spans="2:6" ht="15" customHeight="1" x14ac:dyDescent="0.25">
      <c r="B467" s="173" t="s">
        <v>320</v>
      </c>
      <c r="C467" s="350" t="s">
        <v>321</v>
      </c>
      <c r="D467" s="178">
        <v>38262000</v>
      </c>
      <c r="E467" s="165"/>
      <c r="F467" s="423"/>
    </row>
    <row r="468" spans="2:6" ht="15" customHeight="1" x14ac:dyDescent="0.25">
      <c r="B468" s="173" t="s">
        <v>322</v>
      </c>
      <c r="C468" s="350" t="s">
        <v>323</v>
      </c>
      <c r="D468" s="178">
        <v>6000000</v>
      </c>
      <c r="E468" s="165"/>
      <c r="F468" s="423"/>
    </row>
    <row r="469" spans="2:6" ht="15" customHeight="1" x14ac:dyDescent="0.25">
      <c r="B469" s="173" t="s">
        <v>324</v>
      </c>
      <c r="C469" s="350" t="s">
        <v>325</v>
      </c>
      <c r="D469" s="178">
        <v>999000</v>
      </c>
      <c r="E469" s="165"/>
      <c r="F469" s="423"/>
    </row>
    <row r="470" spans="2:6" ht="15" customHeight="1" x14ac:dyDescent="0.25">
      <c r="B470" s="173" t="s">
        <v>326</v>
      </c>
      <c r="C470" s="350" t="s">
        <v>327</v>
      </c>
      <c r="D470" s="178">
        <v>14028000</v>
      </c>
      <c r="E470" s="165"/>
      <c r="F470" s="423"/>
    </row>
    <row r="471" spans="2:6" ht="15" customHeight="1" x14ac:dyDescent="0.25">
      <c r="B471" s="173" t="s">
        <v>328</v>
      </c>
      <c r="C471" s="350" t="s">
        <v>329</v>
      </c>
      <c r="D471" s="178">
        <v>3180000</v>
      </c>
      <c r="E471" s="165"/>
      <c r="F471" s="423"/>
    </row>
    <row r="472" spans="2:6" ht="15" customHeight="1" x14ac:dyDescent="0.25">
      <c r="B472" s="173" t="s">
        <v>330</v>
      </c>
      <c r="C472" s="350" t="s">
        <v>1416</v>
      </c>
      <c r="D472" s="178">
        <v>592000</v>
      </c>
      <c r="E472" s="165"/>
      <c r="F472" s="423"/>
    </row>
    <row r="473" spans="2:6" ht="15" customHeight="1" x14ac:dyDescent="0.25">
      <c r="B473" s="173" t="s">
        <v>331</v>
      </c>
      <c r="C473" s="350" t="s">
        <v>332</v>
      </c>
      <c r="D473" s="178">
        <v>40000000</v>
      </c>
      <c r="E473" s="165"/>
      <c r="F473" s="423"/>
    </row>
    <row r="474" spans="2:6" ht="15" customHeight="1" x14ac:dyDescent="0.25">
      <c r="B474" s="173" t="s">
        <v>333</v>
      </c>
      <c r="C474" s="350" t="s">
        <v>334</v>
      </c>
      <c r="D474" s="178">
        <v>20000000</v>
      </c>
      <c r="E474" s="165"/>
      <c r="F474" s="423"/>
    </row>
    <row r="475" spans="2:6" s="165" customFormat="1" ht="15" customHeight="1" x14ac:dyDescent="0.25">
      <c r="B475" s="173" t="s">
        <v>335</v>
      </c>
      <c r="C475" s="350" t="s">
        <v>1989</v>
      </c>
      <c r="D475" s="178">
        <v>1109000</v>
      </c>
      <c r="F475" s="423"/>
    </row>
    <row r="476" spans="2:6" ht="15" customHeight="1" x14ac:dyDescent="0.25">
      <c r="B476" s="173" t="s">
        <v>336</v>
      </c>
      <c r="C476" s="350" t="s">
        <v>2000</v>
      </c>
      <c r="D476" s="178">
        <v>320000</v>
      </c>
      <c r="E476" s="165"/>
      <c r="F476" s="423"/>
    </row>
    <row r="477" spans="2:6" ht="15" customHeight="1" x14ac:dyDescent="0.25">
      <c r="B477" s="172" t="s">
        <v>337</v>
      </c>
      <c r="C477" s="349" t="s">
        <v>1984</v>
      </c>
      <c r="D477" s="177">
        <v>1134177356</v>
      </c>
      <c r="E477" s="165"/>
      <c r="F477" s="423"/>
    </row>
    <row r="478" spans="2:6" ht="15" customHeight="1" x14ac:dyDescent="0.25">
      <c r="B478" s="173" t="s">
        <v>338</v>
      </c>
      <c r="C478" s="350" t="s">
        <v>1990</v>
      </c>
      <c r="D478" s="178">
        <v>655000</v>
      </c>
      <c r="E478" s="165"/>
      <c r="F478" s="423"/>
    </row>
    <row r="479" spans="2:6" ht="15" customHeight="1" x14ac:dyDescent="0.25">
      <c r="B479" s="173" t="s">
        <v>1417</v>
      </c>
      <c r="C479" s="350" t="s">
        <v>1712</v>
      </c>
      <c r="D479" s="178">
        <v>10825000</v>
      </c>
      <c r="E479" s="165"/>
      <c r="F479" s="423"/>
    </row>
    <row r="480" spans="2:6" ht="15" customHeight="1" x14ac:dyDescent="0.25">
      <c r="B480" s="173" t="s">
        <v>1418</v>
      </c>
      <c r="C480" s="350" t="s">
        <v>1713</v>
      </c>
      <c r="D480" s="178">
        <v>408000</v>
      </c>
      <c r="E480" s="165"/>
      <c r="F480" s="423"/>
    </row>
    <row r="481" spans="2:6" ht="15" customHeight="1" x14ac:dyDescent="0.25">
      <c r="B481" s="173" t="s">
        <v>1419</v>
      </c>
      <c r="C481" s="350" t="s">
        <v>1714</v>
      </c>
      <c r="D481" s="178">
        <v>8214000</v>
      </c>
      <c r="E481" s="165"/>
      <c r="F481" s="423"/>
    </row>
    <row r="482" spans="2:6" ht="15" customHeight="1" x14ac:dyDescent="0.25">
      <c r="B482" s="173" t="s">
        <v>1420</v>
      </c>
      <c r="C482" s="350" t="s">
        <v>1715</v>
      </c>
      <c r="D482" s="178">
        <v>452000</v>
      </c>
      <c r="E482" s="165"/>
      <c r="F482" s="423"/>
    </row>
    <row r="483" spans="2:6" ht="15" customHeight="1" x14ac:dyDescent="0.25">
      <c r="B483" s="173" t="s">
        <v>1421</v>
      </c>
      <c r="C483" s="350" t="s">
        <v>1716</v>
      </c>
      <c r="D483" s="178">
        <v>3953000</v>
      </c>
      <c r="E483" s="165"/>
      <c r="F483" s="423"/>
    </row>
    <row r="484" spans="2:6" ht="15" customHeight="1" x14ac:dyDescent="0.25">
      <c r="B484" s="173" t="s">
        <v>1422</v>
      </c>
      <c r="C484" s="350" t="s">
        <v>1717</v>
      </c>
      <c r="D484" s="178">
        <v>1091000</v>
      </c>
      <c r="E484" s="165"/>
      <c r="F484" s="423"/>
    </row>
    <row r="485" spans="2:6" ht="15" customHeight="1" x14ac:dyDescent="0.25">
      <c r="B485" s="173" t="s">
        <v>1423</v>
      </c>
      <c r="C485" s="350" t="s">
        <v>1991</v>
      </c>
      <c r="D485" s="178">
        <v>472000</v>
      </c>
      <c r="E485" s="165"/>
      <c r="F485" s="423"/>
    </row>
    <row r="486" spans="2:6" ht="15" customHeight="1" x14ac:dyDescent="0.25">
      <c r="B486" s="173" t="s">
        <v>1424</v>
      </c>
      <c r="C486" s="350" t="s">
        <v>1718</v>
      </c>
      <c r="D486" s="178">
        <v>1500000</v>
      </c>
      <c r="E486" s="165"/>
      <c r="F486" s="423"/>
    </row>
    <row r="487" spans="2:6" ht="15" customHeight="1" x14ac:dyDescent="0.25">
      <c r="B487" s="173" t="s">
        <v>1425</v>
      </c>
      <c r="C487" s="350" t="s">
        <v>1719</v>
      </c>
      <c r="D487" s="178">
        <v>3874000</v>
      </c>
      <c r="E487" s="165"/>
      <c r="F487" s="423"/>
    </row>
    <row r="488" spans="2:6" ht="15" customHeight="1" x14ac:dyDescent="0.25">
      <c r="B488" s="173" t="s">
        <v>1426</v>
      </c>
      <c r="C488" s="350" t="s">
        <v>1720</v>
      </c>
      <c r="D488" s="178">
        <v>5325000</v>
      </c>
      <c r="E488" s="165"/>
      <c r="F488" s="423"/>
    </row>
    <row r="489" spans="2:6" ht="15" customHeight="1" x14ac:dyDescent="0.25">
      <c r="B489" s="173" t="s">
        <v>1427</v>
      </c>
      <c r="C489" s="350" t="s">
        <v>1721</v>
      </c>
      <c r="D489" s="178">
        <v>21630000</v>
      </c>
      <c r="E489" s="165"/>
      <c r="F489" s="423"/>
    </row>
    <row r="490" spans="2:6" ht="15" customHeight="1" x14ac:dyDescent="0.25">
      <c r="B490" s="173" t="s">
        <v>1428</v>
      </c>
      <c r="C490" s="350" t="s">
        <v>1992</v>
      </c>
      <c r="D490" s="178">
        <v>7068000</v>
      </c>
      <c r="E490" s="165"/>
      <c r="F490" s="423"/>
    </row>
    <row r="491" spans="2:6" ht="12.75" x14ac:dyDescent="0.25">
      <c r="B491" s="173" t="s">
        <v>1429</v>
      </c>
      <c r="C491" s="350" t="s">
        <v>1993</v>
      </c>
      <c r="D491" s="178">
        <v>40000000</v>
      </c>
      <c r="E491" s="165"/>
      <c r="F491" s="423"/>
    </row>
    <row r="492" spans="2:6" ht="12.75" x14ac:dyDescent="0.25">
      <c r="B492" s="173" t="s">
        <v>1430</v>
      </c>
      <c r="C492" s="350" t="s">
        <v>1722</v>
      </c>
      <c r="D492" s="178">
        <v>1500000</v>
      </c>
      <c r="E492" s="165"/>
      <c r="F492" s="423"/>
    </row>
    <row r="493" spans="2:6" ht="25.5" x14ac:dyDescent="0.25">
      <c r="B493" s="173" t="s">
        <v>1431</v>
      </c>
      <c r="C493" s="350" t="s">
        <v>1994</v>
      </c>
      <c r="D493" s="178">
        <v>11400000</v>
      </c>
      <c r="E493" s="165"/>
      <c r="F493" s="423"/>
    </row>
    <row r="494" spans="2:6" ht="25.5" x14ac:dyDescent="0.25">
      <c r="B494" s="173" t="s">
        <v>1432</v>
      </c>
      <c r="C494" s="350" t="s">
        <v>1995</v>
      </c>
      <c r="D494" s="178">
        <v>1000000</v>
      </c>
      <c r="E494" s="165"/>
      <c r="F494" s="423"/>
    </row>
    <row r="495" spans="2:6" ht="25.5" x14ac:dyDescent="0.25">
      <c r="B495" s="173" t="s">
        <v>1433</v>
      </c>
      <c r="C495" s="350" t="s">
        <v>1996</v>
      </c>
      <c r="D495" s="178">
        <v>10000000</v>
      </c>
      <c r="E495" s="165"/>
      <c r="F495" s="423"/>
    </row>
    <row r="496" spans="2:6" ht="25.5" x14ac:dyDescent="0.25">
      <c r="B496" s="173" t="s">
        <v>1434</v>
      </c>
      <c r="C496" s="350" t="s">
        <v>1997</v>
      </c>
      <c r="D496" s="178">
        <v>7000000</v>
      </c>
      <c r="E496" s="165"/>
      <c r="F496" s="423"/>
    </row>
    <row r="497" spans="2:6" ht="15" customHeight="1" x14ac:dyDescent="0.25">
      <c r="B497" s="173" t="s">
        <v>1435</v>
      </c>
      <c r="C497" s="350" t="s">
        <v>1772</v>
      </c>
      <c r="D497" s="178">
        <v>6000000</v>
      </c>
      <c r="E497" s="165"/>
      <c r="F497" s="423"/>
    </row>
    <row r="498" spans="2:6" ht="15" customHeight="1" x14ac:dyDescent="0.25">
      <c r="B498" s="173" t="s">
        <v>1436</v>
      </c>
      <c r="C498" s="350" t="s">
        <v>1723</v>
      </c>
      <c r="D498" s="178">
        <v>9540000</v>
      </c>
      <c r="E498" s="165"/>
      <c r="F498" s="423"/>
    </row>
    <row r="499" spans="2:6" ht="15" customHeight="1" x14ac:dyDescent="0.25">
      <c r="B499" s="173" t="s">
        <v>1437</v>
      </c>
      <c r="C499" s="350" t="s">
        <v>1724</v>
      </c>
      <c r="D499" s="178">
        <v>1590000</v>
      </c>
      <c r="E499" s="165"/>
      <c r="F499" s="423"/>
    </row>
    <row r="500" spans="2:6" ht="15" customHeight="1" x14ac:dyDescent="0.25">
      <c r="B500" s="173" t="s">
        <v>1438</v>
      </c>
      <c r="C500" s="350" t="s">
        <v>1725</v>
      </c>
      <c r="D500" s="178">
        <v>4350000</v>
      </c>
      <c r="E500" s="165"/>
      <c r="F500" s="423"/>
    </row>
    <row r="501" spans="2:6" ht="15" customHeight="1" x14ac:dyDescent="0.25">
      <c r="B501" s="173" t="s">
        <v>1439</v>
      </c>
      <c r="C501" s="350" t="s">
        <v>1773</v>
      </c>
      <c r="D501" s="178">
        <v>580000</v>
      </c>
      <c r="E501" s="165"/>
      <c r="F501" s="423"/>
    </row>
    <row r="502" spans="2:6" ht="15" customHeight="1" x14ac:dyDescent="0.25">
      <c r="B502" s="173" t="s">
        <v>1440</v>
      </c>
      <c r="C502" s="350" t="s">
        <v>1774</v>
      </c>
      <c r="D502" s="178">
        <v>354000</v>
      </c>
      <c r="E502" s="165"/>
      <c r="F502" s="423"/>
    </row>
    <row r="503" spans="2:6" ht="15" customHeight="1" x14ac:dyDescent="0.25">
      <c r="B503" s="173" t="s">
        <v>1441</v>
      </c>
      <c r="C503" s="350" t="s">
        <v>1775</v>
      </c>
      <c r="D503" s="178">
        <v>4900000</v>
      </c>
      <c r="E503" s="165"/>
      <c r="F503" s="423"/>
    </row>
    <row r="504" spans="2:6" ht="15" customHeight="1" x14ac:dyDescent="0.25">
      <c r="B504" s="173" t="s">
        <v>1442</v>
      </c>
      <c r="C504" s="350" t="s">
        <v>1998</v>
      </c>
      <c r="D504" s="178">
        <v>5184000</v>
      </c>
      <c r="E504" s="165"/>
      <c r="F504" s="423"/>
    </row>
    <row r="505" spans="2:6" ht="15" customHeight="1" x14ac:dyDescent="0.25">
      <c r="B505" s="173" t="s">
        <v>1443</v>
      </c>
      <c r="C505" s="350" t="s">
        <v>1999</v>
      </c>
      <c r="D505" s="178">
        <v>381000</v>
      </c>
      <c r="E505" s="165"/>
      <c r="F505" s="423"/>
    </row>
    <row r="506" spans="2:6" ht="15" customHeight="1" x14ac:dyDescent="0.25">
      <c r="B506" s="173" t="s">
        <v>1444</v>
      </c>
      <c r="C506" s="350" t="s">
        <v>1726</v>
      </c>
      <c r="D506" s="178">
        <v>41373000</v>
      </c>
      <c r="E506" s="165"/>
      <c r="F506" s="423"/>
    </row>
    <row r="507" spans="2:6" ht="12.75" x14ac:dyDescent="0.25">
      <c r="B507" s="173" t="s">
        <v>1445</v>
      </c>
      <c r="C507" s="350" t="s">
        <v>1776</v>
      </c>
      <c r="D507" s="178">
        <v>689000</v>
      </c>
      <c r="E507" s="165"/>
      <c r="F507" s="423"/>
    </row>
    <row r="508" spans="2:6" ht="15" customHeight="1" x14ac:dyDescent="0.25">
      <c r="B508" s="173" t="s">
        <v>1446</v>
      </c>
      <c r="C508" s="350" t="s">
        <v>1777</v>
      </c>
      <c r="D508" s="178">
        <v>12776000</v>
      </c>
      <c r="E508" s="165"/>
      <c r="F508" s="423"/>
    </row>
    <row r="509" spans="2:6" ht="25.5" x14ac:dyDescent="0.25">
      <c r="B509" s="173" t="s">
        <v>1447</v>
      </c>
      <c r="C509" s="350" t="s">
        <v>2001</v>
      </c>
      <c r="D509" s="178">
        <v>10263000</v>
      </c>
      <c r="E509" s="165"/>
      <c r="F509" s="423"/>
    </row>
    <row r="510" spans="2:6" ht="15" customHeight="1" x14ac:dyDescent="0.25">
      <c r="B510" s="173" t="s">
        <v>1448</v>
      </c>
      <c r="C510" s="350" t="s">
        <v>2002</v>
      </c>
      <c r="D510" s="178">
        <v>240000</v>
      </c>
      <c r="E510" s="165"/>
      <c r="F510" s="423"/>
    </row>
    <row r="511" spans="2:6" ht="15" customHeight="1" x14ac:dyDescent="0.25">
      <c r="B511" s="173" t="s">
        <v>1449</v>
      </c>
      <c r="C511" s="350" t="s">
        <v>1727</v>
      </c>
      <c r="D511" s="178">
        <v>400000</v>
      </c>
      <c r="E511" s="165"/>
      <c r="F511" s="423"/>
    </row>
    <row r="512" spans="2:6" ht="12.75" x14ac:dyDescent="0.25">
      <c r="B512" s="173" t="s">
        <v>1450</v>
      </c>
      <c r="C512" s="350" t="s">
        <v>1728</v>
      </c>
      <c r="D512" s="178">
        <v>720000</v>
      </c>
      <c r="E512" s="165"/>
      <c r="F512" s="423"/>
    </row>
    <row r="513" spans="2:6" ht="15" customHeight="1" x14ac:dyDescent="0.25">
      <c r="B513" s="173" t="s">
        <v>1451</v>
      </c>
      <c r="C513" s="350" t="s">
        <v>1729</v>
      </c>
      <c r="D513" s="178">
        <v>800000</v>
      </c>
      <c r="E513" s="165"/>
      <c r="F513" s="423"/>
    </row>
    <row r="514" spans="2:6" ht="25.5" x14ac:dyDescent="0.25">
      <c r="B514" s="173" t="s">
        <v>1452</v>
      </c>
      <c r="C514" s="350" t="s">
        <v>2003</v>
      </c>
      <c r="D514" s="178">
        <v>2000000</v>
      </c>
      <c r="E514" s="165"/>
      <c r="F514" s="423"/>
    </row>
    <row r="515" spans="2:6" ht="15" customHeight="1" x14ac:dyDescent="0.25">
      <c r="B515" s="173" t="s">
        <v>1453</v>
      </c>
      <c r="C515" s="350" t="s">
        <v>1730</v>
      </c>
      <c r="D515" s="178">
        <v>500000</v>
      </c>
      <c r="E515" s="165"/>
      <c r="F515" s="423"/>
    </row>
    <row r="516" spans="2:6" ht="15" customHeight="1" x14ac:dyDescent="0.25">
      <c r="B516" s="173" t="s">
        <v>1454</v>
      </c>
      <c r="C516" s="350" t="s">
        <v>1731</v>
      </c>
      <c r="D516" s="178">
        <v>400000</v>
      </c>
      <c r="E516" s="165"/>
      <c r="F516" s="423"/>
    </row>
    <row r="517" spans="2:6" ht="15" customHeight="1" x14ac:dyDescent="0.25">
      <c r="B517" s="173" t="s">
        <v>1455</v>
      </c>
      <c r="C517" s="350" t="s">
        <v>1732</v>
      </c>
      <c r="D517" s="178">
        <v>400000</v>
      </c>
      <c r="E517" s="165"/>
      <c r="F517" s="423"/>
    </row>
    <row r="518" spans="2:6" ht="15" customHeight="1" x14ac:dyDescent="0.25">
      <c r="B518" s="173" t="s">
        <v>1456</v>
      </c>
      <c r="C518" s="350" t="s">
        <v>1778</v>
      </c>
      <c r="D518" s="178">
        <v>1000000</v>
      </c>
      <c r="E518" s="165"/>
      <c r="F518" s="423"/>
    </row>
    <row r="519" spans="2:6" ht="15" customHeight="1" x14ac:dyDescent="0.25">
      <c r="B519" s="173" t="s">
        <v>1457</v>
      </c>
      <c r="C519" s="350" t="s">
        <v>1733</v>
      </c>
      <c r="D519" s="178">
        <v>1750000</v>
      </c>
      <c r="E519" s="165"/>
      <c r="F519" s="423"/>
    </row>
    <row r="520" spans="2:6" ht="15" customHeight="1" x14ac:dyDescent="0.25">
      <c r="B520" s="173" t="s">
        <v>1458</v>
      </c>
      <c r="C520" s="350" t="s">
        <v>1734</v>
      </c>
      <c r="D520" s="178">
        <v>200000</v>
      </c>
      <c r="E520" s="165"/>
      <c r="F520" s="423"/>
    </row>
    <row r="521" spans="2:6" ht="15" customHeight="1" x14ac:dyDescent="0.25">
      <c r="B521" s="173" t="s">
        <v>1459</v>
      </c>
      <c r="C521" s="350" t="s">
        <v>1735</v>
      </c>
      <c r="D521" s="178">
        <v>300000</v>
      </c>
      <c r="E521" s="165"/>
      <c r="F521" s="423"/>
    </row>
    <row r="522" spans="2:6" ht="15" customHeight="1" x14ac:dyDescent="0.25">
      <c r="B522" s="173" t="s">
        <v>1460</v>
      </c>
      <c r="C522" s="350" t="s">
        <v>1736</v>
      </c>
      <c r="D522" s="178">
        <v>700000</v>
      </c>
      <c r="E522" s="165"/>
      <c r="F522" s="423"/>
    </row>
    <row r="523" spans="2:6" ht="15" customHeight="1" x14ac:dyDescent="0.25">
      <c r="B523" s="173" t="s">
        <v>1461</v>
      </c>
      <c r="C523" s="350" t="s">
        <v>1737</v>
      </c>
      <c r="D523" s="178">
        <v>2000000</v>
      </c>
      <c r="E523" s="165"/>
      <c r="F523" s="423"/>
    </row>
    <row r="524" spans="2:6" ht="15" customHeight="1" x14ac:dyDescent="0.25">
      <c r="B524" s="173" t="s">
        <v>1462</v>
      </c>
      <c r="C524" s="350" t="s">
        <v>2004</v>
      </c>
      <c r="D524" s="178">
        <v>2000000</v>
      </c>
      <c r="E524" s="165"/>
      <c r="F524" s="423"/>
    </row>
    <row r="525" spans="2:6" ht="15" customHeight="1" x14ac:dyDescent="0.25">
      <c r="B525" s="173" t="s">
        <v>1463</v>
      </c>
      <c r="C525" s="350" t="s">
        <v>2005</v>
      </c>
      <c r="D525" s="178">
        <v>29300000</v>
      </c>
      <c r="E525" s="165"/>
      <c r="F525" s="423"/>
    </row>
    <row r="526" spans="2:6" ht="15" customHeight="1" x14ac:dyDescent="0.25">
      <c r="B526" s="173" t="s">
        <v>1464</v>
      </c>
      <c r="C526" s="350" t="s">
        <v>1738</v>
      </c>
      <c r="D526" s="178">
        <v>40000000</v>
      </c>
      <c r="E526" s="165"/>
      <c r="F526" s="423"/>
    </row>
    <row r="527" spans="2:6" ht="15" customHeight="1" x14ac:dyDescent="0.25">
      <c r="B527" s="173" t="s">
        <v>1465</v>
      </c>
      <c r="C527" s="350" t="s">
        <v>1739</v>
      </c>
      <c r="D527" s="178">
        <v>92000000</v>
      </c>
      <c r="E527" s="165"/>
      <c r="F527" s="423"/>
    </row>
    <row r="528" spans="2:6" ht="15" customHeight="1" x14ac:dyDescent="0.25">
      <c r="B528" s="173" t="s">
        <v>1466</v>
      </c>
      <c r="C528" s="350" t="s">
        <v>2006</v>
      </c>
      <c r="D528" s="178">
        <v>10009000</v>
      </c>
      <c r="E528" s="165"/>
      <c r="F528" s="423"/>
    </row>
    <row r="529" spans="2:6" ht="15" customHeight="1" x14ac:dyDescent="0.25">
      <c r="B529" s="173" t="s">
        <v>1467</v>
      </c>
      <c r="C529" s="350" t="s">
        <v>2007</v>
      </c>
      <c r="D529" s="178">
        <v>6750000</v>
      </c>
      <c r="E529" s="165"/>
      <c r="F529" s="423"/>
    </row>
    <row r="530" spans="2:6" ht="15" customHeight="1" x14ac:dyDescent="0.25">
      <c r="B530" s="173" t="s">
        <v>1468</v>
      </c>
      <c r="C530" s="350" t="s">
        <v>1779</v>
      </c>
      <c r="D530" s="178">
        <v>50000000</v>
      </c>
      <c r="E530" s="165"/>
      <c r="F530" s="423"/>
    </row>
    <row r="531" spans="2:6" ht="12.75" x14ac:dyDescent="0.25">
      <c r="B531" s="173" t="s">
        <v>1469</v>
      </c>
      <c r="C531" s="350" t="s">
        <v>1740</v>
      </c>
      <c r="D531" s="178">
        <v>90000000</v>
      </c>
      <c r="E531" s="165"/>
      <c r="F531" s="423"/>
    </row>
    <row r="532" spans="2:6" ht="15" customHeight="1" x14ac:dyDescent="0.25">
      <c r="B532" s="173" t="s">
        <v>1470</v>
      </c>
      <c r="C532" s="350" t="s">
        <v>2008</v>
      </c>
      <c r="D532" s="178">
        <v>96000000</v>
      </c>
      <c r="E532" s="165"/>
      <c r="F532" s="423"/>
    </row>
    <row r="533" spans="2:6" ht="25.5" x14ac:dyDescent="0.25">
      <c r="B533" s="173" t="s">
        <v>1471</v>
      </c>
      <c r="C533" s="350" t="s">
        <v>2009</v>
      </c>
      <c r="D533" s="178">
        <v>12080000</v>
      </c>
      <c r="E533" s="165"/>
      <c r="F533" s="423"/>
    </row>
    <row r="534" spans="2:6" ht="15" customHeight="1" x14ac:dyDescent="0.25">
      <c r="B534" s="173" t="s">
        <v>1472</v>
      </c>
      <c r="C534" s="350" t="s">
        <v>1741</v>
      </c>
      <c r="D534" s="178">
        <v>6000000</v>
      </c>
      <c r="E534" s="165"/>
      <c r="F534" s="423"/>
    </row>
    <row r="535" spans="2:6" ht="15" customHeight="1" x14ac:dyDescent="0.25">
      <c r="B535" s="173" t="s">
        <v>1473</v>
      </c>
      <c r="C535" s="350" t="s">
        <v>1780</v>
      </c>
      <c r="D535" s="178">
        <v>11136000</v>
      </c>
      <c r="E535" s="165"/>
      <c r="F535" s="423"/>
    </row>
    <row r="536" spans="2:6" ht="15" customHeight="1" x14ac:dyDescent="0.25">
      <c r="B536" s="173" t="s">
        <v>1474</v>
      </c>
      <c r="C536" s="350" t="s">
        <v>1742</v>
      </c>
      <c r="D536" s="178">
        <v>151984356</v>
      </c>
      <c r="E536" s="165"/>
      <c r="F536" s="423"/>
    </row>
    <row r="537" spans="2:6" ht="15" customHeight="1" x14ac:dyDescent="0.25">
      <c r="B537" s="173" t="s">
        <v>1743</v>
      </c>
      <c r="C537" s="350" t="s">
        <v>1744</v>
      </c>
      <c r="D537" s="178">
        <v>1351000</v>
      </c>
      <c r="E537" s="165"/>
      <c r="F537" s="423"/>
    </row>
    <row r="538" spans="2:6" ht="15" customHeight="1" x14ac:dyDescent="0.25">
      <c r="B538" s="173" t="s">
        <v>1745</v>
      </c>
      <c r="C538" s="350" t="s">
        <v>1746</v>
      </c>
      <c r="D538" s="178">
        <v>110000</v>
      </c>
      <c r="E538" s="165"/>
      <c r="F538" s="423"/>
    </row>
    <row r="539" spans="2:6" ht="15" customHeight="1" x14ac:dyDescent="0.25">
      <c r="B539" s="173" t="s">
        <v>1747</v>
      </c>
      <c r="C539" s="350" t="s">
        <v>2010</v>
      </c>
      <c r="D539" s="178">
        <v>100400000</v>
      </c>
      <c r="E539" s="165"/>
      <c r="F539" s="423"/>
    </row>
    <row r="540" spans="2:6" ht="15" customHeight="1" x14ac:dyDescent="0.25">
      <c r="B540" s="173" t="s">
        <v>1748</v>
      </c>
      <c r="C540" s="350" t="s">
        <v>1749</v>
      </c>
      <c r="D540" s="178">
        <v>24600000</v>
      </c>
      <c r="E540" s="165"/>
      <c r="F540" s="423"/>
    </row>
    <row r="541" spans="2:6" ht="15" customHeight="1" x14ac:dyDescent="0.25">
      <c r="B541" s="173" t="s">
        <v>1750</v>
      </c>
      <c r="C541" s="350" t="s">
        <v>1751</v>
      </c>
      <c r="D541" s="178">
        <v>6600000</v>
      </c>
      <c r="E541" s="165"/>
      <c r="F541" s="423"/>
    </row>
    <row r="542" spans="2:6" ht="15" customHeight="1" x14ac:dyDescent="0.25">
      <c r="B542" s="173" t="s">
        <v>1752</v>
      </c>
      <c r="C542" s="350" t="s">
        <v>2011</v>
      </c>
      <c r="D542" s="178">
        <v>400000</v>
      </c>
      <c r="E542" s="165"/>
      <c r="F542" s="423"/>
    </row>
    <row r="543" spans="2:6" ht="15" customHeight="1" x14ac:dyDescent="0.25">
      <c r="B543" s="173" t="s">
        <v>1753</v>
      </c>
      <c r="C543" s="350" t="s">
        <v>1754</v>
      </c>
      <c r="D543" s="178">
        <v>29600000</v>
      </c>
      <c r="E543" s="165"/>
      <c r="F543" s="423"/>
    </row>
    <row r="544" spans="2:6" ht="15" customHeight="1" x14ac:dyDescent="0.25">
      <c r="B544" s="173" t="s">
        <v>1755</v>
      </c>
      <c r="C544" s="350" t="s">
        <v>2012</v>
      </c>
      <c r="D544" s="178">
        <v>2350000</v>
      </c>
      <c r="E544" s="165"/>
      <c r="F544" s="423"/>
    </row>
    <row r="545" spans="2:6" ht="15" customHeight="1" x14ac:dyDescent="0.25">
      <c r="B545" s="173" t="s">
        <v>1756</v>
      </c>
      <c r="C545" s="350" t="s">
        <v>1757</v>
      </c>
      <c r="D545" s="178">
        <v>20000000</v>
      </c>
      <c r="E545" s="165"/>
      <c r="F545" s="423"/>
    </row>
    <row r="546" spans="2:6" s="165" customFormat="1" ht="15" customHeight="1" x14ac:dyDescent="0.25">
      <c r="B546" s="173" t="s">
        <v>1758</v>
      </c>
      <c r="C546" s="350" t="s">
        <v>2013</v>
      </c>
      <c r="D546" s="178">
        <v>14400000</v>
      </c>
      <c r="F546" s="423"/>
    </row>
    <row r="547" spans="2:6" s="165" customFormat="1" ht="15" customHeight="1" x14ac:dyDescent="0.25">
      <c r="B547" s="173" t="s">
        <v>1759</v>
      </c>
      <c r="C547" s="350" t="s">
        <v>1781</v>
      </c>
      <c r="D547" s="178">
        <v>91350000</v>
      </c>
      <c r="F547" s="423"/>
    </row>
    <row r="548" spans="2:6" ht="15" customHeight="1" x14ac:dyDescent="0.25">
      <c r="B548" s="172" t="s">
        <v>1475</v>
      </c>
      <c r="C548" s="349" t="s">
        <v>339</v>
      </c>
      <c r="D548" s="177">
        <v>1568303500</v>
      </c>
      <c r="E548" s="165"/>
      <c r="F548" s="423"/>
    </row>
    <row r="549" spans="2:6" ht="15" customHeight="1" x14ac:dyDescent="0.25">
      <c r="B549" s="172" t="s">
        <v>1476</v>
      </c>
      <c r="C549" s="349" t="s">
        <v>340</v>
      </c>
      <c r="D549" s="177">
        <v>45812500</v>
      </c>
      <c r="E549" s="165"/>
      <c r="F549" s="423"/>
    </row>
    <row r="550" spans="2:6" ht="15" customHeight="1" x14ac:dyDescent="0.25">
      <c r="B550" s="173" t="s">
        <v>1477</v>
      </c>
      <c r="C550" s="350" t="s">
        <v>341</v>
      </c>
      <c r="D550" s="178">
        <v>5000000</v>
      </c>
      <c r="E550" s="165"/>
      <c r="F550" s="423"/>
    </row>
    <row r="551" spans="2:6" s="165" customFormat="1" ht="15" customHeight="1" x14ac:dyDescent="0.25">
      <c r="B551" s="173" t="s">
        <v>1478</v>
      </c>
      <c r="C551" s="350" t="s">
        <v>1867</v>
      </c>
      <c r="D551" s="178">
        <v>35812500</v>
      </c>
      <c r="F551" s="423"/>
    </row>
    <row r="552" spans="2:6" ht="15" customHeight="1" x14ac:dyDescent="0.25">
      <c r="B552" s="173" t="s">
        <v>1479</v>
      </c>
      <c r="C552" s="350" t="s">
        <v>342</v>
      </c>
      <c r="D552" s="178">
        <v>5000000</v>
      </c>
      <c r="E552" s="165"/>
      <c r="F552" s="423"/>
    </row>
    <row r="553" spans="2:6" ht="15" customHeight="1" x14ac:dyDescent="0.25">
      <c r="B553" s="172" t="s">
        <v>1480</v>
      </c>
      <c r="C553" s="349" t="s">
        <v>1481</v>
      </c>
      <c r="D553" s="177">
        <v>1522491000</v>
      </c>
      <c r="E553" s="165"/>
      <c r="F553" s="423"/>
    </row>
    <row r="554" spans="2:6" s="165" customFormat="1" ht="15" customHeight="1" x14ac:dyDescent="0.25">
      <c r="B554" s="173" t="s">
        <v>344</v>
      </c>
      <c r="C554" s="350" t="s">
        <v>1868</v>
      </c>
      <c r="D554" s="178">
        <v>1501554000</v>
      </c>
      <c r="F554" s="423"/>
    </row>
    <row r="555" spans="2:6" s="165" customFormat="1" ht="15" customHeight="1" x14ac:dyDescent="0.25">
      <c r="B555" s="173" t="s">
        <v>3141</v>
      </c>
      <c r="C555" s="350" t="s">
        <v>3142</v>
      </c>
      <c r="D555" s="351">
        <v>20937000</v>
      </c>
      <c r="F555" s="423"/>
    </row>
    <row r="556" spans="2:6" ht="15" customHeight="1" x14ac:dyDescent="0.25">
      <c r="B556" s="172" t="s">
        <v>1482</v>
      </c>
      <c r="C556" s="349" t="s">
        <v>346</v>
      </c>
      <c r="D556" s="177">
        <v>275624705.51999998</v>
      </c>
      <c r="E556" s="165"/>
      <c r="F556" s="423"/>
    </row>
    <row r="557" spans="2:6" ht="15" customHeight="1" x14ac:dyDescent="0.25">
      <c r="B557" s="172" t="s">
        <v>1483</v>
      </c>
      <c r="C557" s="349" t="s">
        <v>1484</v>
      </c>
      <c r="D557" s="177">
        <v>236484983.96000001</v>
      </c>
      <c r="E557" s="165"/>
      <c r="F557" s="423"/>
    </row>
    <row r="558" spans="2:6" s="165" customFormat="1" ht="15" customHeight="1" x14ac:dyDescent="0.25">
      <c r="B558" s="173" t="s">
        <v>1485</v>
      </c>
      <c r="C558" s="350" t="s">
        <v>1486</v>
      </c>
      <c r="D558" s="178">
        <v>234578984</v>
      </c>
      <c r="F558" s="423"/>
    </row>
    <row r="559" spans="2:6" ht="15" customHeight="1" x14ac:dyDescent="0.25">
      <c r="B559" s="173" t="s">
        <v>1487</v>
      </c>
      <c r="C559" s="350" t="s">
        <v>1488</v>
      </c>
      <c r="D559" s="178">
        <v>1905999.96</v>
      </c>
      <c r="E559" s="165"/>
      <c r="F559" s="423"/>
    </row>
    <row r="560" spans="2:6" ht="15" customHeight="1" x14ac:dyDescent="0.25">
      <c r="B560" s="172" t="s">
        <v>1489</v>
      </c>
      <c r="C560" s="349" t="s">
        <v>2014</v>
      </c>
      <c r="D560" s="177">
        <v>2590117</v>
      </c>
      <c r="E560" s="165"/>
      <c r="F560" s="423"/>
    </row>
    <row r="561" spans="2:6" ht="15" customHeight="1" x14ac:dyDescent="0.25">
      <c r="B561" s="173" t="s">
        <v>1782</v>
      </c>
      <c r="C561" s="350" t="s">
        <v>1783</v>
      </c>
      <c r="D561" s="178">
        <v>1605897</v>
      </c>
      <c r="E561" s="165"/>
      <c r="F561" s="423"/>
    </row>
    <row r="562" spans="2:6" ht="15" customHeight="1" x14ac:dyDescent="0.25">
      <c r="B562" s="173" t="s">
        <v>1490</v>
      </c>
      <c r="C562" s="350" t="s">
        <v>2015</v>
      </c>
      <c r="D562" s="178">
        <v>509220</v>
      </c>
      <c r="E562" s="165"/>
      <c r="F562" s="423"/>
    </row>
    <row r="563" spans="2:6" s="165" customFormat="1" ht="15" customHeight="1" x14ac:dyDescent="0.25">
      <c r="B563" s="173" t="s">
        <v>1784</v>
      </c>
      <c r="C563" s="350" t="s">
        <v>348</v>
      </c>
      <c r="D563" s="178">
        <v>275000</v>
      </c>
      <c r="F563" s="423"/>
    </row>
    <row r="564" spans="2:6" ht="15" customHeight="1" x14ac:dyDescent="0.25">
      <c r="B564" s="173" t="s">
        <v>1785</v>
      </c>
      <c r="C564" s="350" t="s">
        <v>2014</v>
      </c>
      <c r="D564" s="178">
        <v>200000</v>
      </c>
      <c r="E564" s="165"/>
      <c r="F564" s="423"/>
    </row>
    <row r="565" spans="2:6" ht="15" customHeight="1" x14ac:dyDescent="0.25">
      <c r="B565" s="172" t="s">
        <v>1491</v>
      </c>
      <c r="C565" s="349" t="s">
        <v>1492</v>
      </c>
      <c r="D565" s="177">
        <v>4457263</v>
      </c>
      <c r="E565" s="165"/>
      <c r="F565" s="423"/>
    </row>
    <row r="566" spans="2:6" s="165" customFormat="1" ht="15" customHeight="1" x14ac:dyDescent="0.25">
      <c r="B566" s="173" t="s">
        <v>1493</v>
      </c>
      <c r="C566" s="350" t="s">
        <v>349</v>
      </c>
      <c r="D566" s="178">
        <v>1957263</v>
      </c>
      <c r="F566" s="423"/>
    </row>
    <row r="567" spans="2:6" ht="15" customHeight="1" x14ac:dyDescent="0.25">
      <c r="B567" s="173" t="s">
        <v>1786</v>
      </c>
      <c r="C567" s="350" t="s">
        <v>1787</v>
      </c>
      <c r="D567" s="178">
        <v>2500000</v>
      </c>
      <c r="E567" s="165"/>
      <c r="F567" s="423"/>
    </row>
    <row r="568" spans="2:6" s="165" customFormat="1" ht="15" customHeight="1" x14ac:dyDescent="0.25">
      <c r="B568" s="172" t="s">
        <v>1494</v>
      </c>
      <c r="C568" s="349" t="s">
        <v>3364</v>
      </c>
      <c r="D568" s="177">
        <v>400104</v>
      </c>
      <c r="F568" s="423"/>
    </row>
    <row r="569" spans="2:6" ht="15" customHeight="1" x14ac:dyDescent="0.25">
      <c r="B569" s="173" t="s">
        <v>1495</v>
      </c>
      <c r="C569" s="350" t="s">
        <v>350</v>
      </c>
      <c r="D569" s="178">
        <v>400104</v>
      </c>
      <c r="E569" s="165"/>
      <c r="F569" s="423"/>
    </row>
    <row r="570" spans="2:6" ht="15" customHeight="1" x14ac:dyDescent="0.25">
      <c r="B570" s="172" t="s">
        <v>1496</v>
      </c>
      <c r="C570" s="349" t="s">
        <v>1962</v>
      </c>
      <c r="D570" s="177">
        <v>20470714.960000001</v>
      </c>
      <c r="E570" s="165"/>
      <c r="F570" s="423"/>
    </row>
    <row r="571" spans="2:6" ht="15" customHeight="1" x14ac:dyDescent="0.25">
      <c r="B571" s="173" t="s">
        <v>1497</v>
      </c>
      <c r="C571" s="350" t="s">
        <v>1876</v>
      </c>
      <c r="D571" s="178">
        <v>1796965</v>
      </c>
      <c r="E571" s="165"/>
      <c r="F571" s="423"/>
    </row>
    <row r="572" spans="2:6" ht="15" customHeight="1" x14ac:dyDescent="0.25">
      <c r="B572" s="173" t="s">
        <v>1498</v>
      </c>
      <c r="C572" s="350" t="s">
        <v>1499</v>
      </c>
      <c r="D572" s="178">
        <v>132000</v>
      </c>
      <c r="E572" s="165"/>
      <c r="F572" s="423"/>
    </row>
    <row r="573" spans="2:6" ht="15" customHeight="1" x14ac:dyDescent="0.25">
      <c r="B573" s="173" t="s">
        <v>1500</v>
      </c>
      <c r="C573" s="350" t="s">
        <v>1877</v>
      </c>
      <c r="D573" s="178">
        <v>162635</v>
      </c>
      <c r="E573" s="165"/>
      <c r="F573" s="423"/>
    </row>
    <row r="574" spans="2:6" ht="12.75" x14ac:dyDescent="0.25">
      <c r="B574" s="173" t="s">
        <v>1501</v>
      </c>
      <c r="C574" s="350" t="s">
        <v>1502</v>
      </c>
      <c r="D574" s="178">
        <v>184961.4</v>
      </c>
      <c r="E574" s="165"/>
      <c r="F574" s="423"/>
    </row>
    <row r="575" spans="2:6" ht="15" customHeight="1" x14ac:dyDescent="0.25">
      <c r="B575" s="173" t="s">
        <v>1503</v>
      </c>
      <c r="C575" s="350" t="s">
        <v>1878</v>
      </c>
      <c r="D575" s="178">
        <v>120033</v>
      </c>
      <c r="E575" s="165"/>
      <c r="F575" s="423"/>
    </row>
    <row r="576" spans="2:6" ht="25.5" x14ac:dyDescent="0.25">
      <c r="B576" s="173" t="s">
        <v>1504</v>
      </c>
      <c r="C576" s="350" t="s">
        <v>1879</v>
      </c>
      <c r="D576" s="178">
        <v>182176</v>
      </c>
      <c r="E576" s="165"/>
      <c r="F576" s="423"/>
    </row>
    <row r="577" spans="2:6" ht="15" customHeight="1" x14ac:dyDescent="0.25">
      <c r="B577" s="173" t="s">
        <v>1505</v>
      </c>
      <c r="C577" s="350" t="s">
        <v>1880</v>
      </c>
      <c r="D577" s="178">
        <v>35433</v>
      </c>
      <c r="E577" s="165"/>
      <c r="F577" s="423"/>
    </row>
    <row r="578" spans="2:6" ht="15" customHeight="1" x14ac:dyDescent="0.25">
      <c r="B578" s="173" t="s">
        <v>1506</v>
      </c>
      <c r="C578" s="350" t="s">
        <v>1881</v>
      </c>
      <c r="D578" s="178">
        <v>83630</v>
      </c>
      <c r="E578" s="165"/>
      <c r="F578" s="423"/>
    </row>
    <row r="579" spans="2:6" ht="12.75" x14ac:dyDescent="0.25">
      <c r="B579" s="173" t="s">
        <v>1507</v>
      </c>
      <c r="C579" s="350" t="s">
        <v>352</v>
      </c>
      <c r="D579" s="178">
        <v>29197</v>
      </c>
      <c r="E579" s="165"/>
      <c r="F579" s="423"/>
    </row>
    <row r="580" spans="2:6" ht="15" customHeight="1" x14ac:dyDescent="0.25">
      <c r="B580" s="173" t="s">
        <v>1508</v>
      </c>
      <c r="C580" s="350" t="s">
        <v>353</v>
      </c>
      <c r="D580" s="178">
        <v>85238</v>
      </c>
      <c r="E580" s="165"/>
      <c r="F580" s="423"/>
    </row>
    <row r="581" spans="2:6" ht="25.5" x14ac:dyDescent="0.25">
      <c r="B581" s="173" t="s">
        <v>1509</v>
      </c>
      <c r="C581" s="350" t="s">
        <v>1882</v>
      </c>
      <c r="D581" s="178">
        <v>85238</v>
      </c>
      <c r="E581" s="165"/>
      <c r="F581" s="423"/>
    </row>
    <row r="582" spans="2:6" ht="15" customHeight="1" x14ac:dyDescent="0.25">
      <c r="B582" s="173" t="s">
        <v>1510</v>
      </c>
      <c r="C582" s="350" t="s">
        <v>1883</v>
      </c>
      <c r="D582" s="178">
        <v>85238</v>
      </c>
      <c r="E582" s="165"/>
      <c r="F582" s="423"/>
    </row>
    <row r="583" spans="2:6" ht="15" customHeight="1" x14ac:dyDescent="0.25">
      <c r="B583" s="173" t="s">
        <v>1511</v>
      </c>
      <c r="C583" s="350" t="s">
        <v>1512</v>
      </c>
      <c r="D583" s="178">
        <v>85238</v>
      </c>
      <c r="E583" s="165"/>
      <c r="F583" s="423"/>
    </row>
    <row r="584" spans="2:6" ht="15" customHeight="1" x14ac:dyDescent="0.25">
      <c r="B584" s="173" t="s">
        <v>1513</v>
      </c>
      <c r="C584" s="350" t="s">
        <v>1884</v>
      </c>
      <c r="D584" s="178">
        <v>101560</v>
      </c>
      <c r="E584" s="165"/>
      <c r="F584" s="423"/>
    </row>
    <row r="585" spans="2:6" ht="12.75" x14ac:dyDescent="0.25">
      <c r="B585" s="173" t="s">
        <v>1514</v>
      </c>
      <c r="C585" s="350" t="s">
        <v>354</v>
      </c>
      <c r="D585" s="178">
        <v>91171</v>
      </c>
      <c r="E585" s="165"/>
      <c r="F585" s="423"/>
    </row>
    <row r="586" spans="2:6" ht="15" customHeight="1" x14ac:dyDescent="0.25">
      <c r="B586" s="173" t="s">
        <v>1515</v>
      </c>
      <c r="C586" s="350" t="s">
        <v>355</v>
      </c>
      <c r="D586" s="178">
        <v>87795</v>
      </c>
      <c r="E586" s="165"/>
      <c r="F586" s="423"/>
    </row>
    <row r="587" spans="2:6" ht="25.5" x14ac:dyDescent="0.25">
      <c r="B587" s="173" t="s">
        <v>1516</v>
      </c>
      <c r="C587" s="350" t="s">
        <v>1885</v>
      </c>
      <c r="D587" s="178">
        <v>35586</v>
      </c>
      <c r="E587" s="165"/>
      <c r="F587" s="423"/>
    </row>
    <row r="588" spans="2:6" ht="15" customHeight="1" x14ac:dyDescent="0.25">
      <c r="B588" s="173" t="s">
        <v>1517</v>
      </c>
      <c r="C588" s="350" t="s">
        <v>1886</v>
      </c>
      <c r="D588" s="178">
        <v>85238</v>
      </c>
      <c r="E588" s="165"/>
      <c r="F588" s="423"/>
    </row>
    <row r="589" spans="2:6" ht="15" customHeight="1" x14ac:dyDescent="0.25">
      <c r="B589" s="173" t="s">
        <v>1518</v>
      </c>
      <c r="C589" s="350" t="s">
        <v>1519</v>
      </c>
      <c r="D589" s="178">
        <v>1315755.56</v>
      </c>
      <c r="E589" s="165"/>
      <c r="F589" s="423"/>
    </row>
    <row r="590" spans="2:6" ht="12.75" x14ac:dyDescent="0.25">
      <c r="B590" s="173" t="s">
        <v>1520</v>
      </c>
      <c r="C590" s="350" t="s">
        <v>1887</v>
      </c>
      <c r="D590" s="178">
        <v>448840</v>
      </c>
      <c r="E590" s="165"/>
      <c r="F590" s="423"/>
    </row>
    <row r="591" spans="2:6" ht="15" customHeight="1" x14ac:dyDescent="0.25">
      <c r="B591" s="173" t="s">
        <v>1521</v>
      </c>
      <c r="C591" s="350" t="s">
        <v>1888</v>
      </c>
      <c r="D591" s="178">
        <v>123307</v>
      </c>
      <c r="E591" s="165"/>
      <c r="F591" s="423"/>
    </row>
    <row r="592" spans="2:6" ht="25.5" x14ac:dyDescent="0.25">
      <c r="B592" s="174" t="s">
        <v>1522</v>
      </c>
      <c r="C592" s="350" t="s">
        <v>1889</v>
      </c>
      <c r="D592" s="179">
        <v>85760</v>
      </c>
      <c r="E592" s="165"/>
      <c r="F592" s="423"/>
    </row>
    <row r="593" spans="2:6" ht="15" customHeight="1" x14ac:dyDescent="0.25">
      <c r="B593" s="173" t="s">
        <v>1523</v>
      </c>
      <c r="C593" s="350" t="s">
        <v>358</v>
      </c>
      <c r="D593" s="178">
        <v>162000</v>
      </c>
      <c r="E593" s="165"/>
      <c r="F593" s="423"/>
    </row>
    <row r="594" spans="2:6" ht="15" customHeight="1" x14ac:dyDescent="0.25">
      <c r="B594" s="173" t="s">
        <v>1524</v>
      </c>
      <c r="C594" s="350" t="s">
        <v>1890</v>
      </c>
      <c r="D594" s="178">
        <v>78177</v>
      </c>
      <c r="E594" s="165"/>
      <c r="F594" s="423"/>
    </row>
    <row r="595" spans="2:6" ht="15" customHeight="1" x14ac:dyDescent="0.25">
      <c r="B595" s="173" t="s">
        <v>1525</v>
      </c>
      <c r="C595" s="350" t="s">
        <v>1526</v>
      </c>
      <c r="D595" s="178">
        <v>55488</v>
      </c>
      <c r="E595" s="165"/>
      <c r="F595" s="423"/>
    </row>
    <row r="596" spans="2:6" ht="15" customHeight="1" x14ac:dyDescent="0.25">
      <c r="B596" s="173" t="s">
        <v>1527</v>
      </c>
      <c r="C596" s="350" t="s">
        <v>1528</v>
      </c>
      <c r="D596" s="178">
        <v>60497</v>
      </c>
      <c r="E596" s="165"/>
      <c r="F596" s="423"/>
    </row>
    <row r="597" spans="2:6" ht="15" customHeight="1" x14ac:dyDescent="0.25">
      <c r="B597" s="173" t="s">
        <v>1529</v>
      </c>
      <c r="C597" s="350" t="s">
        <v>1530</v>
      </c>
      <c r="D597" s="178">
        <v>64896</v>
      </c>
      <c r="E597" s="165"/>
      <c r="F597" s="423"/>
    </row>
    <row r="598" spans="2:6" ht="15" customHeight="1" x14ac:dyDescent="0.25">
      <c r="B598" s="173" t="s">
        <v>1531</v>
      </c>
      <c r="C598" s="350" t="s">
        <v>1532</v>
      </c>
      <c r="D598" s="178">
        <v>45428</v>
      </c>
      <c r="E598" s="165"/>
      <c r="F598" s="423"/>
    </row>
    <row r="599" spans="2:6" ht="15" customHeight="1" x14ac:dyDescent="0.25">
      <c r="B599" s="173" t="s">
        <v>1533</v>
      </c>
      <c r="C599" s="350" t="s">
        <v>1891</v>
      </c>
      <c r="D599" s="178">
        <v>61651</v>
      </c>
      <c r="E599" s="165"/>
      <c r="F599" s="423"/>
    </row>
    <row r="600" spans="2:6" ht="15" customHeight="1" x14ac:dyDescent="0.25">
      <c r="B600" s="173" t="s">
        <v>1534</v>
      </c>
      <c r="C600" s="350" t="s">
        <v>359</v>
      </c>
      <c r="D600" s="178">
        <v>60000</v>
      </c>
      <c r="E600" s="165"/>
      <c r="F600" s="423"/>
    </row>
    <row r="601" spans="2:6" ht="12.75" x14ac:dyDescent="0.25">
      <c r="B601" s="173" t="s">
        <v>1535</v>
      </c>
      <c r="C601" s="350" t="s">
        <v>360</v>
      </c>
      <c r="D601" s="178">
        <v>700000</v>
      </c>
      <c r="E601" s="165"/>
      <c r="F601" s="423"/>
    </row>
    <row r="602" spans="2:6" ht="15" customHeight="1" x14ac:dyDescent="0.25">
      <c r="B602" s="173" t="s">
        <v>1536</v>
      </c>
      <c r="C602" s="350" t="s">
        <v>361</v>
      </c>
      <c r="D602" s="178">
        <v>45427</v>
      </c>
      <c r="E602" s="165"/>
      <c r="F602" s="423"/>
    </row>
    <row r="603" spans="2:6" ht="15" customHeight="1" x14ac:dyDescent="0.25">
      <c r="B603" s="173" t="s">
        <v>1537</v>
      </c>
      <c r="C603" s="350" t="s">
        <v>1892</v>
      </c>
      <c r="D603" s="178">
        <v>43680</v>
      </c>
      <c r="E603" s="165"/>
      <c r="F603" s="423"/>
    </row>
    <row r="604" spans="2:6" ht="15" customHeight="1" x14ac:dyDescent="0.25">
      <c r="B604" s="173" t="s">
        <v>1538</v>
      </c>
      <c r="C604" s="350" t="s">
        <v>1539</v>
      </c>
      <c r="D604" s="178">
        <v>60000</v>
      </c>
      <c r="E604" s="165"/>
      <c r="F604" s="423"/>
    </row>
    <row r="605" spans="2:6" ht="15" customHeight="1" x14ac:dyDescent="0.25">
      <c r="B605" s="173" t="s">
        <v>1540</v>
      </c>
      <c r="C605" s="350" t="s">
        <v>1541</v>
      </c>
      <c r="D605" s="178">
        <v>40000</v>
      </c>
      <c r="E605" s="165"/>
      <c r="F605" s="423"/>
    </row>
    <row r="606" spans="2:6" ht="15" customHeight="1" x14ac:dyDescent="0.25">
      <c r="B606" s="173" t="s">
        <v>1542</v>
      </c>
      <c r="C606" s="350" t="s">
        <v>1543</v>
      </c>
      <c r="D606" s="178">
        <v>30000</v>
      </c>
      <c r="E606" s="165"/>
      <c r="F606" s="423"/>
    </row>
    <row r="607" spans="2:6" ht="15" customHeight="1" x14ac:dyDescent="0.25">
      <c r="B607" s="173" t="s">
        <v>1544</v>
      </c>
      <c r="C607" s="350" t="s">
        <v>1545</v>
      </c>
      <c r="D607" s="178">
        <v>50000</v>
      </c>
      <c r="E607" s="165"/>
      <c r="F607" s="423"/>
    </row>
    <row r="608" spans="2:6" ht="15" customHeight="1" x14ac:dyDescent="0.25">
      <c r="B608" s="173" t="s">
        <v>1546</v>
      </c>
      <c r="C608" s="350" t="s">
        <v>1547</v>
      </c>
      <c r="D608" s="178">
        <v>30000</v>
      </c>
      <c r="E608" s="165"/>
      <c r="F608" s="423"/>
    </row>
    <row r="609" spans="2:6" ht="15" customHeight="1" x14ac:dyDescent="0.25">
      <c r="B609" s="173" t="s">
        <v>1548</v>
      </c>
      <c r="C609" s="350" t="s">
        <v>1893</v>
      </c>
      <c r="D609" s="178">
        <v>40000</v>
      </c>
      <c r="E609" s="165"/>
      <c r="F609" s="423"/>
    </row>
    <row r="610" spans="2:6" ht="15" customHeight="1" x14ac:dyDescent="0.25">
      <c r="B610" s="173" t="s">
        <v>1549</v>
      </c>
      <c r="C610" s="350" t="s">
        <v>1760</v>
      </c>
      <c r="D610" s="178">
        <v>50000</v>
      </c>
      <c r="E610" s="165"/>
      <c r="F610" s="423"/>
    </row>
    <row r="611" spans="2:6" ht="15" customHeight="1" x14ac:dyDescent="0.25">
      <c r="B611" s="173" t="s">
        <v>1550</v>
      </c>
      <c r="C611" s="350" t="s">
        <v>1894</v>
      </c>
      <c r="D611" s="178">
        <v>40000</v>
      </c>
      <c r="E611" s="165"/>
      <c r="F611" s="423"/>
    </row>
    <row r="612" spans="2:6" ht="15" customHeight="1" x14ac:dyDescent="0.25">
      <c r="B612" s="173" t="s">
        <v>1551</v>
      </c>
      <c r="C612" s="350" t="s">
        <v>1552</v>
      </c>
      <c r="D612" s="178">
        <v>290000</v>
      </c>
      <c r="E612" s="165"/>
      <c r="F612" s="423"/>
    </row>
    <row r="613" spans="2:6" ht="15" customHeight="1" x14ac:dyDescent="0.25">
      <c r="B613" s="173" t="s">
        <v>1553</v>
      </c>
      <c r="C613" s="350" t="s">
        <v>1895</v>
      </c>
      <c r="D613" s="178">
        <v>30000</v>
      </c>
      <c r="E613" s="165"/>
      <c r="F613" s="423"/>
    </row>
    <row r="614" spans="2:6" ht="15" customHeight="1" x14ac:dyDescent="0.25">
      <c r="B614" s="173" t="s">
        <v>1554</v>
      </c>
      <c r="C614" s="350" t="s">
        <v>1555</v>
      </c>
      <c r="D614" s="178">
        <v>40000</v>
      </c>
      <c r="E614" s="165"/>
      <c r="F614" s="423"/>
    </row>
    <row r="615" spans="2:6" ht="15" customHeight="1" x14ac:dyDescent="0.25">
      <c r="B615" s="173" t="s">
        <v>1556</v>
      </c>
      <c r="C615" s="350" t="s">
        <v>1557</v>
      </c>
      <c r="D615" s="178">
        <v>50000</v>
      </c>
      <c r="E615" s="165"/>
      <c r="F615" s="423"/>
    </row>
    <row r="616" spans="2:6" ht="15" customHeight="1" x14ac:dyDescent="0.25">
      <c r="B616" s="173" t="s">
        <v>1558</v>
      </c>
      <c r="C616" s="350" t="s">
        <v>1559</v>
      </c>
      <c r="D616" s="178">
        <v>40000</v>
      </c>
      <c r="E616" s="165"/>
      <c r="F616" s="423"/>
    </row>
    <row r="617" spans="2:6" ht="15" customHeight="1" x14ac:dyDescent="0.25">
      <c r="B617" s="173" t="s">
        <v>1560</v>
      </c>
      <c r="C617" s="350" t="s">
        <v>1761</v>
      </c>
      <c r="D617" s="178">
        <v>25000</v>
      </c>
      <c r="E617" s="165"/>
      <c r="F617" s="423"/>
    </row>
    <row r="618" spans="2:6" ht="15" customHeight="1" x14ac:dyDescent="0.25">
      <c r="B618" s="173" t="s">
        <v>1561</v>
      </c>
      <c r="C618" s="350" t="s">
        <v>1562</v>
      </c>
      <c r="D618" s="178">
        <v>70000</v>
      </c>
      <c r="E618" s="165"/>
      <c r="F618" s="423"/>
    </row>
    <row r="619" spans="2:6" ht="15" customHeight="1" x14ac:dyDescent="0.25">
      <c r="B619" s="173" t="s">
        <v>1563</v>
      </c>
      <c r="C619" s="350" t="s">
        <v>1564</v>
      </c>
      <c r="D619" s="178">
        <v>40000</v>
      </c>
      <c r="E619" s="165"/>
      <c r="F619" s="423"/>
    </row>
    <row r="620" spans="2:6" ht="15" customHeight="1" x14ac:dyDescent="0.25">
      <c r="B620" s="173" t="s">
        <v>1565</v>
      </c>
      <c r="C620" s="350" t="s">
        <v>1566</v>
      </c>
      <c r="D620" s="178">
        <v>20000</v>
      </c>
      <c r="E620" s="165"/>
      <c r="F620" s="423"/>
    </row>
    <row r="621" spans="2:6" ht="15" customHeight="1" x14ac:dyDescent="0.25">
      <c r="B621" s="173" t="s">
        <v>1567</v>
      </c>
      <c r="C621" s="350" t="s">
        <v>1568</v>
      </c>
      <c r="D621" s="178">
        <v>40000</v>
      </c>
      <c r="E621" s="165"/>
      <c r="F621" s="423"/>
    </row>
    <row r="622" spans="2:6" ht="15" customHeight="1" x14ac:dyDescent="0.25">
      <c r="B622" s="173" t="s">
        <v>1569</v>
      </c>
      <c r="C622" s="350" t="s">
        <v>1570</v>
      </c>
      <c r="D622" s="178">
        <v>60000</v>
      </c>
      <c r="E622" s="165"/>
      <c r="F622" s="423"/>
    </row>
    <row r="623" spans="2:6" ht="15" customHeight="1" x14ac:dyDescent="0.25">
      <c r="B623" s="173" t="s">
        <v>1571</v>
      </c>
      <c r="C623" s="350" t="s">
        <v>1572</v>
      </c>
      <c r="D623" s="178">
        <v>60000</v>
      </c>
      <c r="E623" s="165"/>
      <c r="F623" s="423"/>
    </row>
    <row r="624" spans="2:6" ht="12.75" x14ac:dyDescent="0.25">
      <c r="B624" s="173" t="s">
        <v>1573</v>
      </c>
      <c r="C624" s="350" t="s">
        <v>1574</v>
      </c>
      <c r="D624" s="178">
        <v>90000</v>
      </c>
      <c r="E624" s="165"/>
      <c r="F624" s="423"/>
    </row>
    <row r="625" spans="2:6" ht="15" customHeight="1" x14ac:dyDescent="0.25">
      <c r="B625" s="173" t="s">
        <v>1575</v>
      </c>
      <c r="C625" s="350" t="s">
        <v>1576</v>
      </c>
      <c r="D625" s="178">
        <v>80000</v>
      </c>
      <c r="E625" s="165"/>
      <c r="F625" s="423"/>
    </row>
    <row r="626" spans="2:6" ht="25.5" x14ac:dyDescent="0.25">
      <c r="B626" s="174" t="s">
        <v>356</v>
      </c>
      <c r="C626" s="350" t="s">
        <v>1896</v>
      </c>
      <c r="D626" s="179">
        <v>90000</v>
      </c>
      <c r="E626" s="165"/>
      <c r="F626" s="423"/>
    </row>
    <row r="627" spans="2:6" ht="15" customHeight="1" x14ac:dyDescent="0.25">
      <c r="B627" s="173" t="s">
        <v>1577</v>
      </c>
      <c r="C627" s="350" t="s">
        <v>1897</v>
      </c>
      <c r="D627" s="178">
        <v>40000</v>
      </c>
      <c r="E627" s="165"/>
      <c r="F627" s="423"/>
    </row>
    <row r="628" spans="2:6" ht="15" customHeight="1" x14ac:dyDescent="0.25">
      <c r="B628" s="173" t="s">
        <v>1578</v>
      </c>
      <c r="C628" s="350" t="s">
        <v>1579</v>
      </c>
      <c r="D628" s="178">
        <v>50000</v>
      </c>
      <c r="E628" s="165"/>
      <c r="F628" s="423"/>
    </row>
    <row r="629" spans="2:6" ht="15" customHeight="1" x14ac:dyDescent="0.25">
      <c r="B629" s="173" t="s">
        <v>1580</v>
      </c>
      <c r="C629" s="350" t="s">
        <v>1788</v>
      </c>
      <c r="D629" s="178">
        <v>5555510</v>
      </c>
      <c r="E629" s="165"/>
      <c r="F629" s="423"/>
    </row>
    <row r="630" spans="2:6" ht="15" customHeight="1" x14ac:dyDescent="0.25">
      <c r="B630" s="173" t="s">
        <v>1581</v>
      </c>
      <c r="C630" s="350" t="s">
        <v>351</v>
      </c>
      <c r="D630" s="178">
        <v>95000</v>
      </c>
      <c r="E630" s="165"/>
      <c r="F630" s="423"/>
    </row>
    <row r="631" spans="2:6" ht="15" customHeight="1" x14ac:dyDescent="0.25">
      <c r="B631" s="173" t="s">
        <v>1582</v>
      </c>
      <c r="C631" s="350" t="s">
        <v>357</v>
      </c>
      <c r="D631" s="178">
        <v>6411995</v>
      </c>
      <c r="E631" s="165"/>
      <c r="F631" s="423"/>
    </row>
    <row r="632" spans="2:6" s="165" customFormat="1" ht="15" customHeight="1" x14ac:dyDescent="0.25">
      <c r="B632" s="173" t="s">
        <v>1583</v>
      </c>
      <c r="C632" s="350" t="s">
        <v>1584</v>
      </c>
      <c r="D632" s="178">
        <v>52931</v>
      </c>
      <c r="F632" s="423"/>
    </row>
    <row r="633" spans="2:6" ht="15" customHeight="1" x14ac:dyDescent="0.25">
      <c r="B633" s="173" t="s">
        <v>1585</v>
      </c>
      <c r="C633" s="350" t="s">
        <v>1762</v>
      </c>
      <c r="D633" s="178">
        <v>80040</v>
      </c>
      <c r="E633" s="165"/>
      <c r="F633" s="423"/>
    </row>
    <row r="634" spans="2:6" s="165" customFormat="1" ht="15" customHeight="1" x14ac:dyDescent="0.25">
      <c r="B634" s="172" t="s">
        <v>1586</v>
      </c>
      <c r="C634" s="349" t="s">
        <v>362</v>
      </c>
      <c r="D634" s="177">
        <v>11221522.6</v>
      </c>
      <c r="F634" s="423"/>
    </row>
    <row r="635" spans="2:6" s="165" customFormat="1" ht="15" customHeight="1" x14ac:dyDescent="0.25">
      <c r="B635" s="173" t="s">
        <v>1587</v>
      </c>
      <c r="C635" s="350" t="s">
        <v>1588</v>
      </c>
      <c r="D635" s="178">
        <v>11221522.6</v>
      </c>
      <c r="F635" s="423"/>
    </row>
    <row r="636" spans="2:6" ht="15" customHeight="1" x14ac:dyDescent="0.25">
      <c r="B636" s="172" t="s">
        <v>1589</v>
      </c>
      <c r="C636" s="349" t="s">
        <v>363</v>
      </c>
      <c r="D636" s="177">
        <v>701805461</v>
      </c>
      <c r="E636" s="165"/>
      <c r="F636" s="423"/>
    </row>
    <row r="637" spans="2:6" ht="15" customHeight="1" x14ac:dyDescent="0.25">
      <c r="B637" s="172" t="s">
        <v>1590</v>
      </c>
      <c r="C637" s="349" t="s">
        <v>364</v>
      </c>
      <c r="D637" s="177">
        <v>173822929</v>
      </c>
      <c r="E637" s="165"/>
      <c r="F637" s="423"/>
    </row>
    <row r="638" spans="2:6" s="165" customFormat="1" ht="15" customHeight="1" x14ac:dyDescent="0.25">
      <c r="B638" s="173" t="s">
        <v>1591</v>
      </c>
      <c r="C638" s="350" t="s">
        <v>365</v>
      </c>
      <c r="D638" s="178">
        <v>81655345</v>
      </c>
      <c r="F638" s="423"/>
    </row>
    <row r="639" spans="2:6" ht="15" customHeight="1" x14ac:dyDescent="0.25">
      <c r="B639" s="173" t="s">
        <v>1592</v>
      </c>
      <c r="C639" s="350" t="s">
        <v>366</v>
      </c>
      <c r="D639" s="178">
        <v>92167584</v>
      </c>
      <c r="E639" s="165"/>
      <c r="F639" s="423"/>
    </row>
    <row r="640" spans="2:6" ht="15" customHeight="1" x14ac:dyDescent="0.25">
      <c r="B640" s="172" t="s">
        <v>1593</v>
      </c>
      <c r="C640" s="349" t="s">
        <v>367</v>
      </c>
      <c r="D640" s="177">
        <v>527982532</v>
      </c>
      <c r="E640" s="165"/>
      <c r="F640" s="423"/>
    </row>
    <row r="641" spans="2:6" s="165" customFormat="1" ht="12.75" x14ac:dyDescent="0.25">
      <c r="B641" s="173" t="s">
        <v>1594</v>
      </c>
      <c r="C641" s="350" t="s">
        <v>368</v>
      </c>
      <c r="D641" s="178">
        <v>225688772</v>
      </c>
      <c r="F641" s="423"/>
    </row>
    <row r="642" spans="2:6" s="165" customFormat="1" ht="15" customHeight="1" thickBot="1" x14ac:dyDescent="0.3">
      <c r="B642" s="346" t="s">
        <v>1595</v>
      </c>
      <c r="C642" s="380" t="s">
        <v>369</v>
      </c>
      <c r="D642" s="341">
        <v>302293760</v>
      </c>
      <c r="F642" s="423"/>
    </row>
    <row r="643" spans="2:6" s="165" customFormat="1" ht="15" customHeight="1" thickBot="1" x14ac:dyDescent="0.3">
      <c r="B643" s="345" t="s">
        <v>1596</v>
      </c>
      <c r="C643" s="374" t="s">
        <v>370</v>
      </c>
      <c r="D643" s="343">
        <v>47953756.729999997</v>
      </c>
      <c r="F643" s="423"/>
    </row>
    <row r="644" spans="2:6" ht="15" customHeight="1" x14ac:dyDescent="0.25">
      <c r="B644" s="344" t="s">
        <v>1159</v>
      </c>
      <c r="C644" s="379" t="s">
        <v>371</v>
      </c>
      <c r="D644" s="342">
        <v>11892504.130000001</v>
      </c>
      <c r="E644" s="165"/>
      <c r="F644" s="423"/>
    </row>
    <row r="645" spans="2:6" s="165" customFormat="1" ht="15" customHeight="1" x14ac:dyDescent="0.25">
      <c r="B645" s="172" t="s">
        <v>1160</v>
      </c>
      <c r="C645" s="349" t="s">
        <v>372</v>
      </c>
      <c r="D645" s="177">
        <v>2617396.42</v>
      </c>
      <c r="F645" s="423"/>
    </row>
    <row r="646" spans="2:6" ht="15" customHeight="1" x14ac:dyDescent="0.25">
      <c r="B646" s="173" t="s">
        <v>912</v>
      </c>
      <c r="C646" s="350" t="s">
        <v>373</v>
      </c>
      <c r="D646" s="178">
        <v>2617396.42</v>
      </c>
      <c r="E646" s="165"/>
      <c r="F646" s="423"/>
    </row>
    <row r="647" spans="2:6" s="165" customFormat="1" ht="15" customHeight="1" x14ac:dyDescent="0.25">
      <c r="B647" s="172" t="s">
        <v>1597</v>
      </c>
      <c r="C647" s="349" t="s">
        <v>1598</v>
      </c>
      <c r="D647" s="177">
        <v>168199.96</v>
      </c>
      <c r="F647" s="423"/>
    </row>
    <row r="648" spans="2:6" ht="15" customHeight="1" x14ac:dyDescent="0.25">
      <c r="B648" s="173" t="s">
        <v>1599</v>
      </c>
      <c r="C648" s="350" t="s">
        <v>1598</v>
      </c>
      <c r="D648" s="178">
        <v>168199.96</v>
      </c>
      <c r="E648" s="165"/>
      <c r="F648" s="423"/>
    </row>
    <row r="649" spans="2:6" s="165" customFormat="1" ht="15" customHeight="1" x14ac:dyDescent="0.25">
      <c r="B649" s="172" t="s">
        <v>1161</v>
      </c>
      <c r="C649" s="349" t="s">
        <v>1010</v>
      </c>
      <c r="D649" s="177">
        <v>8666907.75</v>
      </c>
      <c r="F649" s="423"/>
    </row>
    <row r="650" spans="2:6" ht="15" customHeight="1" x14ac:dyDescent="0.25">
      <c r="B650" s="173" t="s">
        <v>783</v>
      </c>
      <c r="C650" s="350" t="s">
        <v>784</v>
      </c>
      <c r="D650" s="178">
        <v>8666907.75</v>
      </c>
      <c r="E650" s="165"/>
      <c r="F650" s="423"/>
    </row>
    <row r="651" spans="2:6" s="165" customFormat="1" ht="15" customHeight="1" x14ac:dyDescent="0.25">
      <c r="B651" s="172" t="s">
        <v>1600</v>
      </c>
      <c r="C651" s="349" t="s">
        <v>375</v>
      </c>
      <c r="D651" s="177">
        <v>440000</v>
      </c>
      <c r="F651" s="423"/>
    </row>
    <row r="652" spans="2:6" s="165" customFormat="1" ht="15" customHeight="1" x14ac:dyDescent="0.25">
      <c r="B652" s="173" t="s">
        <v>1601</v>
      </c>
      <c r="C652" s="350" t="s">
        <v>375</v>
      </c>
      <c r="D652" s="178">
        <v>440000</v>
      </c>
      <c r="F652" s="423"/>
    </row>
    <row r="653" spans="2:6" ht="15" customHeight="1" x14ac:dyDescent="0.25">
      <c r="B653" s="172" t="s">
        <v>1602</v>
      </c>
      <c r="C653" s="349" t="s">
        <v>376</v>
      </c>
      <c r="D653" s="177">
        <v>1566144</v>
      </c>
      <c r="E653" s="165"/>
      <c r="F653" s="423"/>
    </row>
    <row r="654" spans="2:6" s="165" customFormat="1" ht="15" customHeight="1" x14ac:dyDescent="0.25">
      <c r="B654" s="172" t="s">
        <v>1603</v>
      </c>
      <c r="C654" s="349" t="s">
        <v>377</v>
      </c>
      <c r="D654" s="177">
        <v>922525</v>
      </c>
      <c r="F654" s="423"/>
    </row>
    <row r="655" spans="2:6" ht="15" customHeight="1" x14ac:dyDescent="0.25">
      <c r="B655" s="173" t="s">
        <v>1011</v>
      </c>
      <c r="C655" s="350" t="s">
        <v>377</v>
      </c>
      <c r="D655" s="178">
        <v>922525</v>
      </c>
      <c r="E655" s="165"/>
      <c r="F655" s="423"/>
    </row>
    <row r="656" spans="2:6" s="165" customFormat="1" ht="15" customHeight="1" x14ac:dyDescent="0.25">
      <c r="B656" s="172" t="s">
        <v>1604</v>
      </c>
      <c r="C656" s="349" t="s">
        <v>378</v>
      </c>
      <c r="D656" s="177">
        <v>623619</v>
      </c>
      <c r="F656" s="423"/>
    </row>
    <row r="657" spans="2:6" ht="15" customHeight="1" x14ac:dyDescent="0.25">
      <c r="B657" s="173" t="s">
        <v>1012</v>
      </c>
      <c r="C657" s="350" t="s">
        <v>378</v>
      </c>
      <c r="D657" s="178">
        <v>623619</v>
      </c>
      <c r="E657" s="165"/>
      <c r="F657" s="423"/>
    </row>
    <row r="658" spans="2:6" s="165" customFormat="1" ht="15" customHeight="1" x14ac:dyDescent="0.25">
      <c r="B658" s="172" t="s">
        <v>1605</v>
      </c>
      <c r="C658" s="349" t="s">
        <v>379</v>
      </c>
      <c r="D658" s="177">
        <v>20000</v>
      </c>
      <c r="F658" s="423"/>
    </row>
    <row r="659" spans="2:6" s="165" customFormat="1" ht="15" customHeight="1" x14ac:dyDescent="0.25">
      <c r="B659" s="173" t="s">
        <v>1606</v>
      </c>
      <c r="C659" s="350" t="s">
        <v>380</v>
      </c>
      <c r="D659" s="178">
        <v>20000</v>
      </c>
      <c r="F659" s="423"/>
    </row>
    <row r="660" spans="2:6" ht="15" customHeight="1" x14ac:dyDescent="0.25">
      <c r="B660" s="172" t="s">
        <v>1607</v>
      </c>
      <c r="C660" s="349" t="s">
        <v>381</v>
      </c>
      <c r="D660" s="177">
        <v>1046992.04</v>
      </c>
      <c r="E660" s="165"/>
      <c r="F660" s="423"/>
    </row>
    <row r="661" spans="2:6" s="165" customFormat="1" ht="15" customHeight="1" x14ac:dyDescent="0.25">
      <c r="B661" s="172" t="s">
        <v>1608</v>
      </c>
      <c r="C661" s="349" t="s">
        <v>382</v>
      </c>
      <c r="D661" s="177">
        <v>956992.04</v>
      </c>
      <c r="F661" s="423"/>
    </row>
    <row r="662" spans="2:6" ht="15" customHeight="1" x14ac:dyDescent="0.25">
      <c r="B662" s="173" t="s">
        <v>1609</v>
      </c>
      <c r="C662" s="350" t="s">
        <v>1610</v>
      </c>
      <c r="D662" s="178">
        <v>956992.04</v>
      </c>
      <c r="E662" s="165"/>
      <c r="F662" s="423"/>
    </row>
    <row r="663" spans="2:6" s="165" customFormat="1" ht="15" customHeight="1" x14ac:dyDescent="0.25">
      <c r="B663" s="172" t="s">
        <v>1611</v>
      </c>
      <c r="C663" s="349" t="s">
        <v>383</v>
      </c>
      <c r="D663" s="177">
        <v>90000</v>
      </c>
      <c r="F663" s="423"/>
    </row>
    <row r="664" spans="2:6" s="165" customFormat="1" ht="15" customHeight="1" x14ac:dyDescent="0.25">
      <c r="B664" s="173" t="s">
        <v>1612</v>
      </c>
      <c r="C664" s="350" t="s">
        <v>383</v>
      </c>
      <c r="D664" s="178">
        <v>90000</v>
      </c>
      <c r="F664" s="423"/>
    </row>
    <row r="665" spans="2:6" ht="15" customHeight="1" x14ac:dyDescent="0.25">
      <c r="B665" s="172" t="s">
        <v>1162</v>
      </c>
      <c r="C665" s="349" t="s">
        <v>384</v>
      </c>
      <c r="D665" s="177">
        <v>27962100</v>
      </c>
      <c r="E665" s="165"/>
      <c r="F665" s="423"/>
    </row>
    <row r="666" spans="2:6" s="165" customFormat="1" ht="15" customHeight="1" x14ac:dyDescent="0.25">
      <c r="B666" s="172" t="s">
        <v>1163</v>
      </c>
      <c r="C666" s="349" t="s">
        <v>1613</v>
      </c>
      <c r="D666" s="177">
        <v>27772100</v>
      </c>
      <c r="F666" s="423"/>
    </row>
    <row r="667" spans="2:6" ht="15" customHeight="1" x14ac:dyDescent="0.25">
      <c r="B667" s="173" t="s">
        <v>1164</v>
      </c>
      <c r="C667" s="350" t="s">
        <v>385</v>
      </c>
      <c r="D667" s="178">
        <v>27772100</v>
      </c>
      <c r="E667" s="165"/>
      <c r="F667" s="423"/>
    </row>
    <row r="668" spans="2:6" s="165" customFormat="1" ht="15" customHeight="1" x14ac:dyDescent="0.25">
      <c r="B668" s="172" t="s">
        <v>1789</v>
      </c>
      <c r="C668" s="349" t="s">
        <v>1790</v>
      </c>
      <c r="D668" s="177">
        <v>190000</v>
      </c>
      <c r="F668" s="423"/>
    </row>
    <row r="669" spans="2:6" s="165" customFormat="1" ht="15" customHeight="1" x14ac:dyDescent="0.25">
      <c r="B669" s="173" t="s">
        <v>1791</v>
      </c>
      <c r="C669" s="350" t="s">
        <v>1790</v>
      </c>
      <c r="D669" s="178">
        <v>190000</v>
      </c>
      <c r="F669" s="423"/>
    </row>
    <row r="670" spans="2:6" ht="15" customHeight="1" x14ac:dyDescent="0.25">
      <c r="B670" s="172" t="s">
        <v>386</v>
      </c>
      <c r="C670" s="349" t="s">
        <v>387</v>
      </c>
      <c r="D670" s="177">
        <v>506251</v>
      </c>
      <c r="E670" s="165"/>
      <c r="F670" s="423"/>
    </row>
    <row r="671" spans="2:6" s="165" customFormat="1" ht="15" customHeight="1" x14ac:dyDescent="0.25">
      <c r="B671" s="172" t="s">
        <v>388</v>
      </c>
      <c r="C671" s="349" t="s">
        <v>389</v>
      </c>
      <c r="D671" s="177">
        <v>506251</v>
      </c>
      <c r="F671" s="423"/>
    </row>
    <row r="672" spans="2:6" s="165" customFormat="1" ht="15" customHeight="1" x14ac:dyDescent="0.25">
      <c r="B672" s="173" t="s">
        <v>390</v>
      </c>
      <c r="C672" s="350" t="s">
        <v>389</v>
      </c>
      <c r="D672" s="178">
        <v>506251</v>
      </c>
      <c r="F672" s="423"/>
    </row>
    <row r="673" spans="2:6" ht="15" customHeight="1" x14ac:dyDescent="0.25">
      <c r="B673" s="172" t="s">
        <v>1614</v>
      </c>
      <c r="C673" s="349" t="s">
        <v>391</v>
      </c>
      <c r="D673" s="177">
        <v>4871765.5599999996</v>
      </c>
      <c r="E673" s="165"/>
      <c r="F673" s="423"/>
    </row>
    <row r="674" spans="2:6" s="165" customFormat="1" ht="12.75" x14ac:dyDescent="0.25">
      <c r="B674" s="172" t="s">
        <v>1615</v>
      </c>
      <c r="C674" s="349" t="s">
        <v>392</v>
      </c>
      <c r="D674" s="177">
        <v>441300</v>
      </c>
      <c r="F674" s="423"/>
    </row>
    <row r="675" spans="2:6" ht="15" customHeight="1" x14ac:dyDescent="0.25">
      <c r="B675" s="173" t="s">
        <v>1616</v>
      </c>
      <c r="C675" s="350" t="s">
        <v>392</v>
      </c>
      <c r="D675" s="178">
        <v>441300</v>
      </c>
      <c r="E675" s="165"/>
      <c r="F675" s="423"/>
    </row>
    <row r="676" spans="2:6" s="165" customFormat="1" ht="25.5" x14ac:dyDescent="0.25">
      <c r="B676" s="172" t="s">
        <v>1617</v>
      </c>
      <c r="C676" s="349" t="s">
        <v>2016</v>
      </c>
      <c r="D676" s="177">
        <v>577000.16</v>
      </c>
      <c r="F676" s="423"/>
    </row>
    <row r="677" spans="2:6" ht="15" customHeight="1" x14ac:dyDescent="0.25">
      <c r="B677" s="173" t="s">
        <v>1618</v>
      </c>
      <c r="C677" s="350" t="s">
        <v>2016</v>
      </c>
      <c r="D677" s="178">
        <v>577000.16</v>
      </c>
      <c r="E677" s="165"/>
      <c r="F677" s="423"/>
    </row>
    <row r="678" spans="2:6" s="165" customFormat="1" ht="15" customHeight="1" x14ac:dyDescent="0.25">
      <c r="B678" s="172" t="s">
        <v>1619</v>
      </c>
      <c r="C678" s="349" t="s">
        <v>393</v>
      </c>
      <c r="D678" s="177">
        <v>2903465</v>
      </c>
      <c r="F678" s="423"/>
    </row>
    <row r="679" spans="2:6" ht="15" customHeight="1" x14ac:dyDescent="0.25">
      <c r="B679" s="173" t="s">
        <v>1620</v>
      </c>
      <c r="C679" s="350" t="s">
        <v>393</v>
      </c>
      <c r="D679" s="178">
        <v>2903465</v>
      </c>
      <c r="E679" s="165"/>
      <c r="F679" s="423"/>
    </row>
    <row r="680" spans="2:6" s="165" customFormat="1" ht="15" customHeight="1" x14ac:dyDescent="0.25">
      <c r="B680" s="172" t="s">
        <v>1621</v>
      </c>
      <c r="C680" s="349" t="s">
        <v>2017</v>
      </c>
      <c r="D680" s="177">
        <v>500000.4</v>
      </c>
      <c r="F680" s="423"/>
    </row>
    <row r="681" spans="2:6" ht="15" customHeight="1" x14ac:dyDescent="0.25">
      <c r="B681" s="173" t="s">
        <v>1622</v>
      </c>
      <c r="C681" s="350" t="s">
        <v>2017</v>
      </c>
      <c r="D681" s="178">
        <v>500000.4</v>
      </c>
      <c r="E681" s="165"/>
      <c r="F681" s="423"/>
    </row>
    <row r="682" spans="2:6" s="165" customFormat="1" ht="15" customHeight="1" x14ac:dyDescent="0.25">
      <c r="B682" s="172" t="s">
        <v>1623</v>
      </c>
      <c r="C682" s="349" t="s">
        <v>394</v>
      </c>
      <c r="D682" s="177">
        <v>450000</v>
      </c>
      <c r="F682" s="423"/>
    </row>
    <row r="683" spans="2:6" s="165" customFormat="1" ht="15" customHeight="1" x14ac:dyDescent="0.25">
      <c r="B683" s="173" t="s">
        <v>1624</v>
      </c>
      <c r="C683" s="350" t="s">
        <v>1625</v>
      </c>
      <c r="D683" s="178">
        <v>450000</v>
      </c>
      <c r="F683" s="423"/>
    </row>
    <row r="684" spans="2:6" ht="15" customHeight="1" x14ac:dyDescent="0.25">
      <c r="B684" s="172" t="s">
        <v>1626</v>
      </c>
      <c r="C684" s="349" t="s">
        <v>395</v>
      </c>
      <c r="D684" s="177">
        <v>108000</v>
      </c>
      <c r="E684" s="165"/>
      <c r="F684" s="423"/>
    </row>
    <row r="685" spans="2:6" s="165" customFormat="1" ht="12.75" x14ac:dyDescent="0.25">
      <c r="B685" s="172" t="s">
        <v>1627</v>
      </c>
      <c r="C685" s="349" t="s">
        <v>396</v>
      </c>
      <c r="D685" s="177">
        <v>108000</v>
      </c>
      <c r="F685" s="423"/>
    </row>
    <row r="686" spans="2:6" s="165" customFormat="1" ht="12.75" x14ac:dyDescent="0.25">
      <c r="B686" s="173" t="s">
        <v>1013</v>
      </c>
      <c r="C686" s="350" t="s">
        <v>396</v>
      </c>
      <c r="D686" s="178">
        <v>108000</v>
      </c>
      <c r="F686" s="423"/>
    </row>
    <row r="687" spans="2:6" s="165" customFormat="1" ht="15" customHeight="1" x14ac:dyDescent="0.25">
      <c r="B687" s="172" t="s">
        <v>1628</v>
      </c>
      <c r="C687" s="349" t="s">
        <v>397</v>
      </c>
      <c r="D687" s="177">
        <v>285922900</v>
      </c>
      <c r="F687" s="423"/>
    </row>
    <row r="688" spans="2:6" ht="15" customHeight="1" x14ac:dyDescent="0.25">
      <c r="B688" s="172" t="s">
        <v>1629</v>
      </c>
      <c r="C688" s="349" t="s">
        <v>398</v>
      </c>
      <c r="D688" s="177">
        <v>234884000</v>
      </c>
      <c r="E688" s="165"/>
      <c r="F688" s="423"/>
    </row>
    <row r="689" spans="2:6" s="165" customFormat="1" ht="12.75" x14ac:dyDescent="0.25">
      <c r="B689" s="172" t="s">
        <v>1630</v>
      </c>
      <c r="C689" s="349" t="s">
        <v>399</v>
      </c>
      <c r="D689" s="177">
        <v>43404000</v>
      </c>
      <c r="F689" s="423"/>
    </row>
    <row r="690" spans="2:6" ht="12.75" x14ac:dyDescent="0.25">
      <c r="B690" s="173" t="s">
        <v>1631</v>
      </c>
      <c r="C690" s="350" t="s">
        <v>399</v>
      </c>
      <c r="D690" s="178">
        <v>43404000</v>
      </c>
      <c r="E690" s="165"/>
      <c r="F690" s="423"/>
    </row>
    <row r="691" spans="2:6" s="165" customFormat="1" ht="25.5" x14ac:dyDescent="0.25">
      <c r="B691" s="172" t="s">
        <v>1632</v>
      </c>
      <c r="C691" s="349" t="s">
        <v>2018</v>
      </c>
      <c r="D691" s="177">
        <v>13710000</v>
      </c>
      <c r="F691" s="423"/>
    </row>
    <row r="692" spans="2:6" ht="25.5" x14ac:dyDescent="0.25">
      <c r="B692" s="173" t="s">
        <v>1633</v>
      </c>
      <c r="C692" s="350" t="s">
        <v>2018</v>
      </c>
      <c r="D692" s="178">
        <v>13710000</v>
      </c>
      <c r="E692" s="165"/>
      <c r="F692" s="423"/>
    </row>
    <row r="693" spans="2:6" s="165" customFormat="1" ht="15" customHeight="1" x14ac:dyDescent="0.25">
      <c r="B693" s="172" t="s">
        <v>1634</v>
      </c>
      <c r="C693" s="349" t="s">
        <v>2019</v>
      </c>
      <c r="D693" s="177">
        <v>61100000</v>
      </c>
      <c r="F693" s="423"/>
    </row>
    <row r="694" spans="2:6" ht="15" customHeight="1" x14ac:dyDescent="0.25">
      <c r="B694" s="173" t="s">
        <v>1635</v>
      </c>
      <c r="C694" s="350" t="s">
        <v>2019</v>
      </c>
      <c r="D694" s="178">
        <v>61100000</v>
      </c>
      <c r="E694" s="165"/>
      <c r="F694" s="423"/>
    </row>
    <row r="695" spans="2:6" s="165" customFormat="1" ht="15" customHeight="1" x14ac:dyDescent="0.25">
      <c r="B695" s="172" t="s">
        <v>2741</v>
      </c>
      <c r="C695" s="349" t="s">
        <v>2742</v>
      </c>
      <c r="D695" s="177">
        <v>67520000</v>
      </c>
      <c r="F695" s="423"/>
    </row>
    <row r="696" spans="2:6" s="165" customFormat="1" ht="15" customHeight="1" x14ac:dyDescent="0.25">
      <c r="B696" s="173" t="s">
        <v>2743</v>
      </c>
      <c r="C696" s="350" t="s">
        <v>2742</v>
      </c>
      <c r="D696" s="178">
        <v>67520000</v>
      </c>
      <c r="F696" s="423"/>
    </row>
    <row r="697" spans="2:6" ht="15" customHeight="1" x14ac:dyDescent="0.25">
      <c r="B697" s="172" t="s">
        <v>2744</v>
      </c>
      <c r="C697" s="349" t="s">
        <v>2745</v>
      </c>
      <c r="D697" s="177">
        <v>45650000</v>
      </c>
      <c r="E697" s="165"/>
      <c r="F697" s="423"/>
    </row>
    <row r="698" spans="2:6" s="165" customFormat="1" ht="15" customHeight="1" x14ac:dyDescent="0.25">
      <c r="B698" s="173" t="s">
        <v>2746</v>
      </c>
      <c r="C698" s="350" t="s">
        <v>2745</v>
      </c>
      <c r="D698" s="178">
        <v>45650000</v>
      </c>
      <c r="F698" s="423"/>
    </row>
    <row r="699" spans="2:6" s="165" customFormat="1" ht="15" customHeight="1" x14ac:dyDescent="0.25">
      <c r="B699" s="172" t="s">
        <v>1636</v>
      </c>
      <c r="C699" s="349" t="s">
        <v>1167</v>
      </c>
      <c r="D699" s="177">
        <v>3500000</v>
      </c>
      <c r="F699" s="423"/>
    </row>
    <row r="700" spans="2:6" s="165" customFormat="1" ht="15" customHeight="1" x14ac:dyDescent="0.25">
      <c r="B700" s="173" t="s">
        <v>1637</v>
      </c>
      <c r="C700" s="350" t="s">
        <v>1167</v>
      </c>
      <c r="D700" s="178">
        <v>3500000</v>
      </c>
      <c r="F700" s="423"/>
    </row>
    <row r="701" spans="2:6" ht="15" customHeight="1" x14ac:dyDescent="0.25">
      <c r="B701" s="172" t="s">
        <v>1165</v>
      </c>
      <c r="C701" s="349" t="s">
        <v>400</v>
      </c>
      <c r="D701" s="177">
        <v>51038900</v>
      </c>
      <c r="E701" s="165"/>
      <c r="F701" s="423"/>
    </row>
    <row r="702" spans="2:6" s="165" customFormat="1" ht="13.5" customHeight="1" x14ac:dyDescent="0.25">
      <c r="B702" s="172" t="s">
        <v>1638</v>
      </c>
      <c r="C702" s="349" t="s">
        <v>399</v>
      </c>
      <c r="D702" s="177">
        <v>51038900</v>
      </c>
      <c r="F702" s="423"/>
    </row>
    <row r="703" spans="2:6" ht="15" customHeight="1" thickBot="1" x14ac:dyDescent="0.3">
      <c r="B703" s="346" t="s">
        <v>1639</v>
      </c>
      <c r="C703" s="380" t="s">
        <v>399</v>
      </c>
      <c r="D703" s="341">
        <v>51038900</v>
      </c>
      <c r="E703" s="165"/>
      <c r="F703" s="423"/>
    </row>
    <row r="704" spans="2:6" ht="15" customHeight="1" thickBot="1" x14ac:dyDescent="0.3">
      <c r="B704" s="345" t="s">
        <v>1640</v>
      </c>
      <c r="C704" s="374" t="s">
        <v>401</v>
      </c>
      <c r="D704" s="343">
        <v>27114000</v>
      </c>
      <c r="E704" s="165"/>
      <c r="F704" s="423"/>
    </row>
    <row r="705" spans="2:6" s="165" customFormat="1" ht="15" customHeight="1" x14ac:dyDescent="0.25">
      <c r="B705" s="344" t="s">
        <v>1641</v>
      </c>
      <c r="C705" s="379" t="s">
        <v>2020</v>
      </c>
      <c r="D705" s="342">
        <v>27114000</v>
      </c>
      <c r="F705" s="423"/>
    </row>
    <row r="706" spans="2:6" s="165" customFormat="1" ht="15" customHeight="1" x14ac:dyDescent="0.25">
      <c r="B706" s="172" t="s">
        <v>1792</v>
      </c>
      <c r="C706" s="349" t="s">
        <v>1793</v>
      </c>
      <c r="D706" s="177">
        <v>26354000</v>
      </c>
      <c r="F706" s="423"/>
    </row>
    <row r="707" spans="2:6" s="165" customFormat="1" ht="15" customHeight="1" x14ac:dyDescent="0.25">
      <c r="B707" s="173" t="s">
        <v>1794</v>
      </c>
      <c r="C707" s="350" t="s">
        <v>1795</v>
      </c>
      <c r="D707" s="178">
        <v>26354000</v>
      </c>
      <c r="F707" s="423"/>
    </row>
    <row r="708" spans="2:6" ht="15" customHeight="1" x14ac:dyDescent="0.25">
      <c r="B708" s="172" t="s">
        <v>1642</v>
      </c>
      <c r="C708" s="349" t="s">
        <v>402</v>
      </c>
      <c r="D708" s="177">
        <v>760000</v>
      </c>
      <c r="E708" s="165"/>
      <c r="F708" s="423"/>
    </row>
    <row r="709" spans="2:6" s="165" customFormat="1" ht="13.5" customHeight="1" x14ac:dyDescent="0.25">
      <c r="B709" s="173" t="s">
        <v>1643</v>
      </c>
      <c r="C709" s="350" t="s">
        <v>403</v>
      </c>
      <c r="D709" s="178">
        <v>360000</v>
      </c>
      <c r="F709" s="423"/>
    </row>
    <row r="710" spans="2:6" ht="15" customHeight="1" thickBot="1" x14ac:dyDescent="0.3">
      <c r="B710" s="346" t="s">
        <v>1644</v>
      </c>
      <c r="C710" s="380" t="s">
        <v>404</v>
      </c>
      <c r="D710" s="341">
        <v>400000</v>
      </c>
      <c r="E710" s="165"/>
      <c r="F710" s="423"/>
    </row>
    <row r="711" spans="2:6" s="165" customFormat="1" ht="15" customHeight="1" thickBot="1" x14ac:dyDescent="0.3">
      <c r="B711" s="345" t="s">
        <v>1645</v>
      </c>
      <c r="C711" s="374" t="s">
        <v>405</v>
      </c>
      <c r="D711" s="343">
        <v>1839736780</v>
      </c>
      <c r="F711" s="423"/>
    </row>
    <row r="712" spans="2:6" ht="15" customHeight="1" x14ac:dyDescent="0.25">
      <c r="B712" s="344" t="s">
        <v>1646</v>
      </c>
      <c r="C712" s="379" t="s">
        <v>406</v>
      </c>
      <c r="D712" s="342">
        <v>1212713780</v>
      </c>
      <c r="E712" s="165"/>
      <c r="F712" s="423"/>
    </row>
    <row r="713" spans="2:6" ht="15" customHeight="1" x14ac:dyDescent="0.25">
      <c r="B713" s="172" t="s">
        <v>1647</v>
      </c>
      <c r="C713" s="349" t="s">
        <v>1648</v>
      </c>
      <c r="D713" s="177">
        <v>745560403</v>
      </c>
      <c r="E713" s="165"/>
      <c r="F713" s="423"/>
    </row>
    <row r="714" spans="2:6" ht="15" customHeight="1" x14ac:dyDescent="0.25">
      <c r="B714" s="173" t="s">
        <v>1649</v>
      </c>
      <c r="C714" s="350" t="s">
        <v>407</v>
      </c>
      <c r="D714" s="178">
        <v>745560403</v>
      </c>
      <c r="E714" s="165"/>
      <c r="F714" s="423"/>
    </row>
    <row r="715" spans="2:6" ht="15" customHeight="1" x14ac:dyDescent="0.25">
      <c r="B715" s="172" t="s">
        <v>1650</v>
      </c>
      <c r="C715" s="349" t="s">
        <v>1651</v>
      </c>
      <c r="D715" s="177">
        <v>297542637</v>
      </c>
      <c r="E715" s="165"/>
      <c r="F715" s="423"/>
    </row>
    <row r="716" spans="2:6" ht="15" customHeight="1" x14ac:dyDescent="0.25">
      <c r="B716" s="173" t="s">
        <v>1652</v>
      </c>
      <c r="C716" s="350" t="s">
        <v>408</v>
      </c>
      <c r="D716" s="178">
        <v>297542637</v>
      </c>
      <c r="E716" s="165"/>
      <c r="F716" s="423"/>
    </row>
    <row r="717" spans="2:6" ht="15" customHeight="1" x14ac:dyDescent="0.25">
      <c r="B717" s="172" t="s">
        <v>1653</v>
      </c>
      <c r="C717" s="349" t="s">
        <v>2021</v>
      </c>
      <c r="D717" s="177">
        <v>169610740</v>
      </c>
      <c r="E717" s="165"/>
      <c r="F717" s="423"/>
    </row>
    <row r="718" spans="2:6" s="165" customFormat="1" ht="15" customHeight="1" x14ac:dyDescent="0.25">
      <c r="B718" s="173" t="s">
        <v>1654</v>
      </c>
      <c r="C718" s="350" t="s">
        <v>1655</v>
      </c>
      <c r="D718" s="178">
        <v>35755700</v>
      </c>
      <c r="F718" s="423"/>
    </row>
    <row r="719" spans="2:6" s="165" customFormat="1" ht="15" customHeight="1" x14ac:dyDescent="0.25">
      <c r="B719" s="173" t="s">
        <v>1656</v>
      </c>
      <c r="C719" s="350" t="s">
        <v>1657</v>
      </c>
      <c r="D719" s="178">
        <v>2796800</v>
      </c>
      <c r="F719" s="423"/>
    </row>
    <row r="720" spans="2:6" ht="15" customHeight="1" x14ac:dyDescent="0.25">
      <c r="B720" s="173" t="s">
        <v>1658</v>
      </c>
      <c r="C720" s="350" t="s">
        <v>1659</v>
      </c>
      <c r="D720" s="178">
        <v>16268322</v>
      </c>
      <c r="E720" s="165"/>
      <c r="F720" s="423"/>
    </row>
    <row r="721" spans="2:6" ht="15" customHeight="1" x14ac:dyDescent="0.25">
      <c r="B721" s="173" t="s">
        <v>1660</v>
      </c>
      <c r="C721" s="350" t="s">
        <v>1661</v>
      </c>
      <c r="D721" s="178">
        <v>9504125</v>
      </c>
      <c r="E721" s="165"/>
      <c r="F721" s="423"/>
    </row>
    <row r="722" spans="2:6" s="165" customFormat="1" ht="15" customHeight="1" x14ac:dyDescent="0.25">
      <c r="B722" s="173" t="s">
        <v>1662</v>
      </c>
      <c r="C722" s="350" t="s">
        <v>1663</v>
      </c>
      <c r="D722" s="178">
        <v>38707656</v>
      </c>
      <c r="F722" s="423"/>
    </row>
    <row r="723" spans="2:6" s="165" customFormat="1" ht="15" customHeight="1" x14ac:dyDescent="0.25">
      <c r="B723" s="173" t="s">
        <v>409</v>
      </c>
      <c r="C723" s="350" t="s">
        <v>410</v>
      </c>
      <c r="D723" s="178">
        <v>66578137</v>
      </c>
      <c r="F723" s="423"/>
    </row>
    <row r="724" spans="2:6" ht="15" customHeight="1" x14ac:dyDescent="0.25">
      <c r="B724" s="172" t="s">
        <v>1664</v>
      </c>
      <c r="C724" s="349" t="s">
        <v>411</v>
      </c>
      <c r="D724" s="177">
        <v>570213000</v>
      </c>
      <c r="E724" s="165"/>
      <c r="F724" s="423"/>
    </row>
    <row r="725" spans="2:6" s="165" customFormat="1" ht="15" customHeight="1" x14ac:dyDescent="0.25">
      <c r="B725" s="172" t="s">
        <v>1665</v>
      </c>
      <c r="C725" s="349" t="s">
        <v>1666</v>
      </c>
      <c r="D725" s="177">
        <v>570213000</v>
      </c>
      <c r="F725" s="423"/>
    </row>
    <row r="726" spans="2:6" s="165" customFormat="1" ht="15" customHeight="1" x14ac:dyDescent="0.25">
      <c r="B726" s="173" t="s">
        <v>1667</v>
      </c>
      <c r="C726" s="350" t="s">
        <v>1668</v>
      </c>
      <c r="D726" s="178">
        <v>166922000</v>
      </c>
      <c r="F726" s="423"/>
    </row>
    <row r="727" spans="2:6" s="165" customFormat="1" ht="15" customHeight="1" x14ac:dyDescent="0.25">
      <c r="B727" s="173" t="s">
        <v>1669</v>
      </c>
      <c r="C727" s="350" t="s">
        <v>1670</v>
      </c>
      <c r="D727" s="178">
        <v>403291000</v>
      </c>
      <c r="F727" s="423"/>
    </row>
    <row r="728" spans="2:6" ht="15" customHeight="1" x14ac:dyDescent="0.25">
      <c r="B728" s="172" t="s">
        <v>1671</v>
      </c>
      <c r="C728" s="349" t="s">
        <v>412</v>
      </c>
      <c r="D728" s="177">
        <v>56810000</v>
      </c>
      <c r="E728" s="165"/>
      <c r="F728" s="423"/>
    </row>
    <row r="729" spans="2:6" ht="14.25" customHeight="1" x14ac:dyDescent="0.25">
      <c r="B729" s="172" t="s">
        <v>1672</v>
      </c>
      <c r="C729" s="349" t="s">
        <v>413</v>
      </c>
      <c r="D729" s="177">
        <v>56810000</v>
      </c>
      <c r="E729" s="165"/>
      <c r="F729" s="423"/>
    </row>
    <row r="730" spans="2:6" ht="15" customHeight="1" thickBot="1" x14ac:dyDescent="0.3">
      <c r="B730" s="346" t="s">
        <v>1673</v>
      </c>
      <c r="C730" s="380" t="s">
        <v>1674</v>
      </c>
      <c r="D730" s="341">
        <v>56810000</v>
      </c>
      <c r="E730" s="165"/>
      <c r="F730" s="423"/>
    </row>
    <row r="731" spans="2:6" ht="15" customHeight="1" thickBot="1" x14ac:dyDescent="0.3">
      <c r="B731" s="345" t="s">
        <v>1675</v>
      </c>
      <c r="C731" s="374" t="s">
        <v>414</v>
      </c>
      <c r="D731" s="343">
        <v>410005670</v>
      </c>
      <c r="E731" s="165"/>
      <c r="F731" s="423"/>
    </row>
    <row r="732" spans="2:6" ht="15" customHeight="1" x14ac:dyDescent="0.25">
      <c r="B732" s="344" t="s">
        <v>1676</v>
      </c>
      <c r="C732" s="379" t="s">
        <v>415</v>
      </c>
      <c r="D732" s="342">
        <v>91315189</v>
      </c>
      <c r="E732" s="165"/>
      <c r="F732" s="423"/>
    </row>
    <row r="733" spans="2:6" ht="15" customHeight="1" x14ac:dyDescent="0.25">
      <c r="B733" s="172" t="s">
        <v>1677</v>
      </c>
      <c r="C733" s="349" t="s">
        <v>2022</v>
      </c>
      <c r="D733" s="177">
        <v>91315189</v>
      </c>
      <c r="E733" s="165"/>
      <c r="F733" s="423"/>
    </row>
    <row r="734" spans="2:6" s="165" customFormat="1" ht="15" customHeight="1" x14ac:dyDescent="0.25">
      <c r="B734" s="173" t="s">
        <v>1678</v>
      </c>
      <c r="C734" s="350" t="s">
        <v>1679</v>
      </c>
      <c r="D734" s="178">
        <v>13040236</v>
      </c>
      <c r="F734" s="423"/>
    </row>
    <row r="735" spans="2:6" s="165" customFormat="1" ht="15" customHeight="1" x14ac:dyDescent="0.25">
      <c r="B735" s="173" t="s">
        <v>1680</v>
      </c>
      <c r="C735" s="350" t="s">
        <v>1681</v>
      </c>
      <c r="D735" s="178">
        <v>5294186</v>
      </c>
      <c r="F735" s="423"/>
    </row>
    <row r="736" spans="2:6" ht="15" customHeight="1" x14ac:dyDescent="0.25">
      <c r="B736" s="173" t="s">
        <v>1682</v>
      </c>
      <c r="C736" s="350" t="s">
        <v>1683</v>
      </c>
      <c r="D736" s="178">
        <v>10620000</v>
      </c>
      <c r="E736" s="165"/>
      <c r="F736" s="423"/>
    </row>
    <row r="737" spans="2:6" ht="15" customHeight="1" x14ac:dyDescent="0.25">
      <c r="B737" s="173" t="s">
        <v>1684</v>
      </c>
      <c r="C737" s="350" t="s">
        <v>1685</v>
      </c>
      <c r="D737" s="178">
        <v>25614935</v>
      </c>
      <c r="E737" s="165"/>
      <c r="F737" s="423"/>
    </row>
    <row r="738" spans="2:6" ht="15" customHeight="1" x14ac:dyDescent="0.25">
      <c r="B738" s="173" t="s">
        <v>1686</v>
      </c>
      <c r="C738" s="350" t="s">
        <v>1687</v>
      </c>
      <c r="D738" s="178">
        <v>27529167</v>
      </c>
      <c r="E738" s="165"/>
      <c r="F738" s="423"/>
    </row>
    <row r="739" spans="2:6" ht="15" customHeight="1" x14ac:dyDescent="0.25">
      <c r="B739" s="173" t="s">
        <v>416</v>
      </c>
      <c r="C739" s="350" t="s">
        <v>3367</v>
      </c>
      <c r="D739" s="178">
        <v>9216665</v>
      </c>
      <c r="E739" s="165"/>
      <c r="F739" s="423"/>
    </row>
    <row r="740" spans="2:6" ht="15" customHeight="1" x14ac:dyDescent="0.25">
      <c r="B740" s="172" t="s">
        <v>1688</v>
      </c>
      <c r="C740" s="349" t="s">
        <v>417</v>
      </c>
      <c r="D740" s="177">
        <v>261490481</v>
      </c>
      <c r="E740" s="165"/>
      <c r="F740" s="423"/>
    </row>
    <row r="741" spans="2:6" ht="15" customHeight="1" x14ac:dyDescent="0.25">
      <c r="B741" s="172" t="s">
        <v>1689</v>
      </c>
      <c r="C741" s="349" t="s">
        <v>1690</v>
      </c>
      <c r="D741" s="177">
        <v>261490481</v>
      </c>
      <c r="E741" s="165"/>
      <c r="F741" s="423"/>
    </row>
    <row r="742" spans="2:6" ht="15" customHeight="1" x14ac:dyDescent="0.25">
      <c r="B742" s="173" t="s">
        <v>1691</v>
      </c>
      <c r="C742" s="350" t="s">
        <v>1692</v>
      </c>
      <c r="D742" s="178">
        <v>25656141</v>
      </c>
      <c r="E742" s="165"/>
      <c r="F742" s="423"/>
    </row>
    <row r="743" spans="2:6" ht="15" customHeight="1" x14ac:dyDescent="0.25">
      <c r="B743" s="173" t="s">
        <v>1693</v>
      </c>
      <c r="C743" s="350" t="s">
        <v>1694</v>
      </c>
      <c r="D743" s="178">
        <v>24466321</v>
      </c>
      <c r="E743" s="165"/>
      <c r="F743" s="423"/>
    </row>
    <row r="744" spans="2:6" ht="15" customHeight="1" x14ac:dyDescent="0.25">
      <c r="B744" s="173" t="s">
        <v>1695</v>
      </c>
      <c r="C744" s="350" t="s">
        <v>1696</v>
      </c>
      <c r="D744" s="178">
        <v>2194231</v>
      </c>
      <c r="E744" s="165"/>
      <c r="F744" s="423"/>
    </row>
    <row r="745" spans="2:6" s="165" customFormat="1" ht="15" customHeight="1" x14ac:dyDescent="0.25">
      <c r="B745" s="173" t="s">
        <v>1697</v>
      </c>
      <c r="C745" s="350" t="s">
        <v>1698</v>
      </c>
      <c r="D745" s="178">
        <v>30266491</v>
      </c>
      <c r="F745" s="423"/>
    </row>
    <row r="746" spans="2:6" s="165" customFormat="1" ht="15" customHeight="1" x14ac:dyDescent="0.25">
      <c r="B746" s="173" t="s">
        <v>1699</v>
      </c>
      <c r="C746" s="350" t="s">
        <v>1700</v>
      </c>
      <c r="D746" s="178">
        <v>57954133</v>
      </c>
      <c r="F746" s="423"/>
    </row>
    <row r="747" spans="2:6" ht="15" customHeight="1" x14ac:dyDescent="0.25">
      <c r="B747" s="173" t="s">
        <v>1701</v>
      </c>
      <c r="C747" s="350" t="s">
        <v>1702</v>
      </c>
      <c r="D747" s="178">
        <v>18192763</v>
      </c>
      <c r="E747" s="165"/>
      <c r="F747" s="423"/>
    </row>
    <row r="748" spans="2:6" s="165" customFormat="1" ht="15" customHeight="1" x14ac:dyDescent="0.25">
      <c r="B748" s="173" t="s">
        <v>1703</v>
      </c>
      <c r="C748" s="350" t="s">
        <v>1704</v>
      </c>
      <c r="D748" s="178">
        <v>41098720</v>
      </c>
      <c r="F748" s="423"/>
    </row>
    <row r="749" spans="2:6" s="165" customFormat="1" ht="15" customHeight="1" x14ac:dyDescent="0.25">
      <c r="B749" s="173" t="s">
        <v>418</v>
      </c>
      <c r="C749" s="350" t="s">
        <v>3368</v>
      </c>
      <c r="D749" s="178">
        <v>61661681</v>
      </c>
      <c r="F749" s="423"/>
    </row>
    <row r="750" spans="2:6" ht="15" customHeight="1" x14ac:dyDescent="0.25">
      <c r="B750" s="172" t="s">
        <v>1796</v>
      </c>
      <c r="C750" s="349" t="s">
        <v>1797</v>
      </c>
      <c r="D750" s="177">
        <v>2200000</v>
      </c>
      <c r="E750" s="165"/>
      <c r="F750" s="423"/>
    </row>
    <row r="751" spans="2:6" ht="15" customHeight="1" x14ac:dyDescent="0.25">
      <c r="B751" s="172" t="s">
        <v>1798</v>
      </c>
      <c r="C751" s="349" t="s">
        <v>1797</v>
      </c>
      <c r="D751" s="177">
        <v>2200000</v>
      </c>
      <c r="E751" s="165"/>
      <c r="F751" s="423"/>
    </row>
    <row r="752" spans="2:6" ht="15" customHeight="1" x14ac:dyDescent="0.25">
      <c r="B752" s="173" t="s">
        <v>1799</v>
      </c>
      <c r="C752" s="350" t="s">
        <v>1800</v>
      </c>
      <c r="D752" s="178">
        <v>2200000</v>
      </c>
      <c r="E752" s="165"/>
      <c r="F752" s="423"/>
    </row>
    <row r="753" spans="2:6" ht="15" customHeight="1" x14ac:dyDescent="0.25">
      <c r="B753" s="172" t="s">
        <v>1705</v>
      </c>
      <c r="C753" s="349" t="s">
        <v>419</v>
      </c>
      <c r="D753" s="177">
        <v>55000000</v>
      </c>
      <c r="E753" s="165"/>
      <c r="F753" s="423"/>
    </row>
    <row r="754" spans="2:6" ht="15" customHeight="1" x14ac:dyDescent="0.25">
      <c r="B754" s="172" t="s">
        <v>1706</v>
      </c>
      <c r="C754" s="349" t="s">
        <v>1707</v>
      </c>
      <c r="D754" s="177">
        <v>55000000</v>
      </c>
      <c r="E754" s="165"/>
      <c r="F754" s="423"/>
    </row>
    <row r="755" spans="2:6" ht="15" customHeight="1" x14ac:dyDescent="0.25">
      <c r="B755" s="173" t="s">
        <v>1708</v>
      </c>
      <c r="C755" s="350" t="s">
        <v>3331</v>
      </c>
      <c r="D755" s="178">
        <v>1000000</v>
      </c>
      <c r="E755" s="165"/>
      <c r="F755" s="423"/>
    </row>
    <row r="756" spans="2:6" ht="15" customHeight="1" x14ac:dyDescent="0.25">
      <c r="B756" s="173" t="s">
        <v>1709</v>
      </c>
      <c r="C756" s="350" t="s">
        <v>3332</v>
      </c>
      <c r="D756" s="178">
        <v>53500000</v>
      </c>
      <c r="E756" s="165"/>
      <c r="F756" s="423"/>
    </row>
    <row r="757" spans="2:6" ht="15" customHeight="1" thickBot="1" x14ac:dyDescent="0.3">
      <c r="B757" s="347" t="s">
        <v>1710</v>
      </c>
      <c r="C757" s="382" t="s">
        <v>3333</v>
      </c>
      <c r="D757" s="180">
        <v>500000</v>
      </c>
      <c r="E757" s="165"/>
      <c r="F757" s="423"/>
    </row>
    <row r="758" spans="2:6" ht="15" customHeight="1" thickBot="1" x14ac:dyDescent="0.3">
      <c r="B758" s="149"/>
      <c r="C758" s="9" t="s">
        <v>425</v>
      </c>
      <c r="D758" s="150">
        <f>D11+D131+D237+D378+D643+D687+D704+D711+D731</f>
        <v>15517525000</v>
      </c>
      <c r="E758" s="165"/>
      <c r="F758" s="423"/>
    </row>
  </sheetData>
  <mergeCells count="2">
    <mergeCell ref="B9:D9"/>
    <mergeCell ref="B8:C8"/>
  </mergeCells>
  <pageMargins left="0.39370078740157483" right="0.23622047244094491" top="0.51181102362204722" bottom="0.74803149606299213" header="0.31496062992125984" footer="0.31496062992125984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92D050"/>
  </sheetPr>
  <dimension ref="A10:C135"/>
  <sheetViews>
    <sheetView topLeftCell="A121" workbookViewId="0">
      <selection activeCell="F23" sqref="E23:F23"/>
    </sheetView>
  </sheetViews>
  <sheetFormatPr baseColWidth="10" defaultRowHeight="12.75" x14ac:dyDescent="0.2"/>
  <cols>
    <col min="1" max="1" width="8.7109375" style="23" customWidth="1"/>
    <col min="2" max="2" width="64.140625" style="23" customWidth="1"/>
    <col min="3" max="3" width="14.85546875" style="23" bestFit="1" customWidth="1"/>
    <col min="4" max="16384" width="11.42578125" style="23"/>
  </cols>
  <sheetData>
    <row r="10" spans="1:3" ht="13.5" thickBot="1" x14ac:dyDescent="0.25">
      <c r="A10" s="443" t="s">
        <v>3138</v>
      </c>
      <c r="B10" s="443"/>
    </row>
    <row r="11" spans="1:3" ht="24.75" thickBot="1" x14ac:dyDescent="0.25">
      <c r="A11" s="445" t="s">
        <v>262</v>
      </c>
      <c r="B11" s="446"/>
      <c r="C11" s="50" t="s">
        <v>2</v>
      </c>
    </row>
    <row r="12" spans="1:3" ht="21" customHeight="1" thickBot="1" x14ac:dyDescent="0.25">
      <c r="A12" s="24">
        <v>10000</v>
      </c>
      <c r="B12" s="25" t="s">
        <v>3</v>
      </c>
      <c r="C12" s="26">
        <f>C13+C19+C24+C33+C38+C68+C71</f>
        <v>6186985.0800000001</v>
      </c>
    </row>
    <row r="13" spans="1:3" x14ac:dyDescent="0.2">
      <c r="A13" s="27">
        <v>11000</v>
      </c>
      <c r="B13" s="28" t="s">
        <v>709</v>
      </c>
      <c r="C13" s="29">
        <f>C14+C16</f>
        <v>1213051.68</v>
      </c>
    </row>
    <row r="14" spans="1:3" x14ac:dyDescent="0.2">
      <c r="A14" s="30" t="s">
        <v>785</v>
      </c>
      <c r="B14" s="37" t="s">
        <v>786</v>
      </c>
      <c r="C14" s="32">
        <f>C15</f>
        <v>138876.96</v>
      </c>
    </row>
    <row r="15" spans="1:3" x14ac:dyDescent="0.2">
      <c r="A15" s="33" t="s">
        <v>787</v>
      </c>
      <c r="B15" s="34" t="s">
        <v>786</v>
      </c>
      <c r="C15" s="35">
        <v>138876.96</v>
      </c>
    </row>
    <row r="16" spans="1:3" x14ac:dyDescent="0.2">
      <c r="A16" s="30" t="s">
        <v>710</v>
      </c>
      <c r="B16" s="31" t="s">
        <v>711</v>
      </c>
      <c r="C16" s="32">
        <f>C17+C18</f>
        <v>1074174.72</v>
      </c>
    </row>
    <row r="17" spans="1:3" x14ac:dyDescent="0.2">
      <c r="A17" s="33" t="s">
        <v>788</v>
      </c>
      <c r="B17" s="34" t="s">
        <v>6</v>
      </c>
      <c r="C17" s="35">
        <v>625193.28</v>
      </c>
    </row>
    <row r="18" spans="1:3" x14ac:dyDescent="0.2">
      <c r="A18" s="33" t="s">
        <v>789</v>
      </c>
      <c r="B18" s="34" t="s">
        <v>7</v>
      </c>
      <c r="C18" s="35">
        <v>448981.44</v>
      </c>
    </row>
    <row r="19" spans="1:3" x14ac:dyDescent="0.2">
      <c r="A19" s="30" t="s">
        <v>790</v>
      </c>
      <c r="B19" s="31" t="s">
        <v>791</v>
      </c>
      <c r="C19" s="35">
        <f>C20+C22</f>
        <v>244135.56</v>
      </c>
    </row>
    <row r="20" spans="1:3" x14ac:dyDescent="0.2">
      <c r="A20" s="30" t="s">
        <v>792</v>
      </c>
      <c r="B20" s="31" t="s">
        <v>793</v>
      </c>
      <c r="C20" s="32">
        <f>C21</f>
        <v>124135.55999999998</v>
      </c>
    </row>
    <row r="21" spans="1:3" x14ac:dyDescent="0.2">
      <c r="A21" s="33" t="s">
        <v>794</v>
      </c>
      <c r="B21" s="34" t="s">
        <v>9</v>
      </c>
      <c r="C21" s="35">
        <v>124135.55999999998</v>
      </c>
    </row>
    <row r="22" spans="1:3" s="43" customFormat="1" x14ac:dyDescent="0.2">
      <c r="A22" s="334">
        <v>12300</v>
      </c>
      <c r="B22" s="331" t="s">
        <v>1128</v>
      </c>
      <c r="C22" s="32">
        <f>C23</f>
        <v>120000</v>
      </c>
    </row>
    <row r="23" spans="1:3" x14ac:dyDescent="0.2">
      <c r="A23" s="33" t="s">
        <v>795</v>
      </c>
      <c r="B23" s="34" t="s">
        <v>796</v>
      </c>
      <c r="C23" s="35">
        <v>120000</v>
      </c>
    </row>
    <row r="24" spans="1:3" x14ac:dyDescent="0.2">
      <c r="A24" s="30" t="s">
        <v>712</v>
      </c>
      <c r="B24" s="31" t="s">
        <v>713</v>
      </c>
      <c r="C24" s="32">
        <f>C25+C27+C30</f>
        <v>2795391.1599999997</v>
      </c>
    </row>
    <row r="25" spans="1:3" x14ac:dyDescent="0.2">
      <c r="A25" s="30" t="s">
        <v>714</v>
      </c>
      <c r="B25" s="31" t="s">
        <v>715</v>
      </c>
      <c r="C25" s="32">
        <f>C26</f>
        <v>166261.43999999997</v>
      </c>
    </row>
    <row r="26" spans="1:3" x14ac:dyDescent="0.2">
      <c r="A26" s="33" t="s">
        <v>797</v>
      </c>
      <c r="B26" s="34" t="s">
        <v>18</v>
      </c>
      <c r="C26" s="35">
        <v>166261.43999999997</v>
      </c>
    </row>
    <row r="27" spans="1:3" x14ac:dyDescent="0.2">
      <c r="A27" s="30" t="s">
        <v>716</v>
      </c>
      <c r="B27" s="31" t="s">
        <v>717</v>
      </c>
      <c r="C27" s="32">
        <f>C28+C29</f>
        <v>670262.67999999993</v>
      </c>
    </row>
    <row r="28" spans="1:3" x14ac:dyDescent="0.2">
      <c r="A28" s="33" t="s">
        <v>798</v>
      </c>
      <c r="B28" s="34" t="s">
        <v>21</v>
      </c>
      <c r="C28" s="35">
        <v>200893.24</v>
      </c>
    </row>
    <row r="29" spans="1:3" x14ac:dyDescent="0.2">
      <c r="A29" s="33" t="s">
        <v>799</v>
      </c>
      <c r="B29" s="34" t="s">
        <v>23</v>
      </c>
      <c r="C29" s="35">
        <v>469369.44</v>
      </c>
    </row>
    <row r="30" spans="1:3" x14ac:dyDescent="0.2">
      <c r="A30" s="36">
        <v>13400</v>
      </c>
      <c r="B30" s="31" t="s">
        <v>800</v>
      </c>
      <c r="C30" s="32">
        <f>SUM(C32+C31)</f>
        <v>1958867.0399999998</v>
      </c>
    </row>
    <row r="31" spans="1:3" x14ac:dyDescent="0.2">
      <c r="A31" s="33" t="s">
        <v>801</v>
      </c>
      <c r="B31" s="34" t="s">
        <v>28</v>
      </c>
      <c r="C31" s="35">
        <v>2880</v>
      </c>
    </row>
    <row r="32" spans="1:3" x14ac:dyDescent="0.2">
      <c r="A32" s="33" t="s">
        <v>802</v>
      </c>
      <c r="B32" s="34" t="s">
        <v>31</v>
      </c>
      <c r="C32" s="35">
        <v>1955987.0399999998</v>
      </c>
    </row>
    <row r="33" spans="1:3" x14ac:dyDescent="0.2">
      <c r="A33" s="30" t="s">
        <v>719</v>
      </c>
      <c r="B33" s="31" t="s">
        <v>720</v>
      </c>
      <c r="C33" s="32">
        <f>C34+C36</f>
        <v>326870.16000000003</v>
      </c>
    </row>
    <row r="34" spans="1:3" x14ac:dyDescent="0.2">
      <c r="A34" s="30" t="s">
        <v>721</v>
      </c>
      <c r="B34" s="31" t="s">
        <v>722</v>
      </c>
      <c r="C34" s="32">
        <f>C35</f>
        <v>307611.72000000003</v>
      </c>
    </row>
    <row r="35" spans="1:3" x14ac:dyDescent="0.2">
      <c r="A35" s="33" t="s">
        <v>803</v>
      </c>
      <c r="B35" s="34" t="s">
        <v>41</v>
      </c>
      <c r="C35" s="35">
        <v>307611.72000000003</v>
      </c>
    </row>
    <row r="36" spans="1:3" x14ac:dyDescent="0.2">
      <c r="A36" s="30" t="s">
        <v>804</v>
      </c>
      <c r="B36" s="31" t="s">
        <v>805</v>
      </c>
      <c r="C36" s="32">
        <f>C37</f>
        <v>19258.439999999995</v>
      </c>
    </row>
    <row r="37" spans="1:3" x14ac:dyDescent="0.2">
      <c r="A37" s="33" t="s">
        <v>806</v>
      </c>
      <c r="B37" s="34" t="s">
        <v>807</v>
      </c>
      <c r="C37" s="35">
        <v>19258.439999999995</v>
      </c>
    </row>
    <row r="38" spans="1:3" x14ac:dyDescent="0.2">
      <c r="A38" s="30" t="s">
        <v>723</v>
      </c>
      <c r="B38" s="31" t="s">
        <v>724</v>
      </c>
      <c r="C38" s="35">
        <f>C39+C41+C48+C52</f>
        <v>1282751.55</v>
      </c>
    </row>
    <row r="39" spans="1:3" x14ac:dyDescent="0.2">
      <c r="A39" s="30" t="s">
        <v>808</v>
      </c>
      <c r="B39" s="31" t="s">
        <v>809</v>
      </c>
      <c r="C39" s="32">
        <f>C40</f>
        <v>26577.599999999995</v>
      </c>
    </row>
    <row r="40" spans="1:3" x14ac:dyDescent="0.2">
      <c r="A40" s="33" t="s">
        <v>810</v>
      </c>
      <c r="B40" s="34" t="s">
        <v>811</v>
      </c>
      <c r="C40" s="35">
        <v>26577.599999999995</v>
      </c>
    </row>
    <row r="41" spans="1:3" x14ac:dyDescent="0.2">
      <c r="A41" s="30" t="s">
        <v>725</v>
      </c>
      <c r="B41" s="31" t="s">
        <v>726</v>
      </c>
      <c r="C41" s="81">
        <f>SUM(C42:C47)</f>
        <v>722874.83000000007</v>
      </c>
    </row>
    <row r="42" spans="1:3" x14ac:dyDescent="0.2">
      <c r="A42" s="33" t="s">
        <v>812</v>
      </c>
      <c r="B42" s="34" t="s">
        <v>813</v>
      </c>
      <c r="C42" s="35">
        <v>848</v>
      </c>
    </row>
    <row r="43" spans="1:3" x14ac:dyDescent="0.2">
      <c r="A43" s="33" t="s">
        <v>814</v>
      </c>
      <c r="B43" s="34" t="s">
        <v>50</v>
      </c>
      <c r="C43" s="35">
        <v>52105.920000000013</v>
      </c>
    </row>
    <row r="44" spans="1:3" x14ac:dyDescent="0.2">
      <c r="A44" s="33" t="s">
        <v>815</v>
      </c>
      <c r="B44" s="34" t="s">
        <v>51</v>
      </c>
      <c r="C44" s="35">
        <v>155933.75999999998</v>
      </c>
    </row>
    <row r="45" spans="1:3" x14ac:dyDescent="0.2">
      <c r="A45" s="33" t="s">
        <v>816</v>
      </c>
      <c r="B45" s="34" t="s">
        <v>52</v>
      </c>
      <c r="C45" s="35">
        <v>86513.520000000019</v>
      </c>
    </row>
    <row r="46" spans="1:3" x14ac:dyDescent="0.2">
      <c r="A46" s="33" t="s">
        <v>817</v>
      </c>
      <c r="B46" s="34" t="s">
        <v>53</v>
      </c>
      <c r="C46" s="35">
        <v>7818.27</v>
      </c>
    </row>
    <row r="47" spans="1:3" x14ac:dyDescent="0.2">
      <c r="A47" s="33" t="s">
        <v>818</v>
      </c>
      <c r="B47" s="34" t="s">
        <v>54</v>
      </c>
      <c r="C47" s="35">
        <v>419655.3600000001</v>
      </c>
    </row>
    <row r="48" spans="1:3" x14ac:dyDescent="0.2">
      <c r="A48" s="30" t="s">
        <v>819</v>
      </c>
      <c r="B48" s="31" t="s">
        <v>820</v>
      </c>
      <c r="C48" s="81">
        <f>C49+C50+C51</f>
        <v>59070</v>
      </c>
    </row>
    <row r="49" spans="1:3" x14ac:dyDescent="0.2">
      <c r="A49" s="33" t="s">
        <v>821</v>
      </c>
      <c r="B49" s="34" t="s">
        <v>56</v>
      </c>
      <c r="C49" s="35">
        <v>6378</v>
      </c>
    </row>
    <row r="50" spans="1:3" x14ac:dyDescent="0.2">
      <c r="A50" s="33" t="s">
        <v>822</v>
      </c>
      <c r="B50" s="34" t="s">
        <v>58</v>
      </c>
      <c r="C50" s="35">
        <v>25512</v>
      </c>
    </row>
    <row r="51" spans="1:3" x14ac:dyDescent="0.2">
      <c r="A51" s="33" t="s">
        <v>823</v>
      </c>
      <c r="B51" s="34" t="s">
        <v>60</v>
      </c>
      <c r="C51" s="35">
        <v>27180</v>
      </c>
    </row>
    <row r="52" spans="1:3" x14ac:dyDescent="0.2">
      <c r="A52" s="30" t="s">
        <v>727</v>
      </c>
      <c r="B52" s="31" t="s">
        <v>728</v>
      </c>
      <c r="C52" s="32">
        <f>SUM(C53:C67)</f>
        <v>474229.12</v>
      </c>
    </row>
    <row r="53" spans="1:3" x14ac:dyDescent="0.2">
      <c r="A53" s="33" t="s">
        <v>824</v>
      </c>
      <c r="B53" s="34" t="s">
        <v>825</v>
      </c>
      <c r="C53" s="35">
        <v>43298.399999999994</v>
      </c>
    </row>
    <row r="54" spans="1:3" x14ac:dyDescent="0.2">
      <c r="A54" s="33" t="s">
        <v>826</v>
      </c>
      <c r="B54" s="34" t="s">
        <v>827</v>
      </c>
      <c r="C54" s="35">
        <v>7536.56</v>
      </c>
    </row>
    <row r="55" spans="1:3" x14ac:dyDescent="0.2">
      <c r="A55" s="33" t="s">
        <v>828</v>
      </c>
      <c r="B55" s="34" t="s">
        <v>62</v>
      </c>
      <c r="C55" s="35">
        <v>34834.589999999997</v>
      </c>
    </row>
    <row r="56" spans="1:3" x14ac:dyDescent="0.2">
      <c r="A56" s="33" t="s">
        <v>829</v>
      </c>
      <c r="B56" s="34" t="s">
        <v>67</v>
      </c>
      <c r="C56" s="35">
        <v>2929.4</v>
      </c>
    </row>
    <row r="57" spans="1:3" x14ac:dyDescent="0.2">
      <c r="A57" s="33" t="s">
        <v>830</v>
      </c>
      <c r="B57" s="34" t="s">
        <v>831</v>
      </c>
      <c r="C57" s="35">
        <v>8160.2</v>
      </c>
    </row>
    <row r="58" spans="1:3" x14ac:dyDescent="0.2">
      <c r="A58" s="33" t="s">
        <v>832</v>
      </c>
      <c r="B58" s="34" t="s">
        <v>70</v>
      </c>
      <c r="C58" s="35">
        <v>9390.2099999999991</v>
      </c>
    </row>
    <row r="59" spans="1:3" x14ac:dyDescent="0.2">
      <c r="A59" s="33" t="s">
        <v>833</v>
      </c>
      <c r="B59" s="34" t="s">
        <v>834</v>
      </c>
      <c r="C59" s="35">
        <v>39591.31</v>
      </c>
    </row>
    <row r="60" spans="1:3" x14ac:dyDescent="0.2">
      <c r="A60" s="33" t="s">
        <v>835</v>
      </c>
      <c r="B60" s="34" t="s">
        <v>71</v>
      </c>
      <c r="C60" s="35">
        <v>7918.27</v>
      </c>
    </row>
    <row r="61" spans="1:3" x14ac:dyDescent="0.2">
      <c r="A61" s="33" t="s">
        <v>836</v>
      </c>
      <c r="B61" s="34" t="s">
        <v>729</v>
      </c>
      <c r="C61" s="35">
        <v>3476.44</v>
      </c>
    </row>
    <row r="62" spans="1:3" x14ac:dyDescent="0.2">
      <c r="A62" s="33" t="s">
        <v>837</v>
      </c>
      <c r="B62" s="34" t="s">
        <v>838</v>
      </c>
      <c r="C62" s="35">
        <v>939.62</v>
      </c>
    </row>
    <row r="63" spans="1:3" x14ac:dyDescent="0.2">
      <c r="A63" s="33" t="s">
        <v>839</v>
      </c>
      <c r="B63" s="34" t="s">
        <v>840</v>
      </c>
      <c r="C63" s="35">
        <v>3492.04</v>
      </c>
    </row>
    <row r="64" spans="1:3" x14ac:dyDescent="0.2">
      <c r="A64" s="33" t="s">
        <v>841</v>
      </c>
      <c r="B64" s="34" t="s">
        <v>72</v>
      </c>
      <c r="C64" s="35">
        <v>1220.8399999999999</v>
      </c>
    </row>
    <row r="65" spans="1:3" x14ac:dyDescent="0.2">
      <c r="A65" s="33" t="s">
        <v>842</v>
      </c>
      <c r="B65" s="34" t="s">
        <v>74</v>
      </c>
      <c r="C65" s="35">
        <v>299711.64</v>
      </c>
    </row>
    <row r="66" spans="1:3" x14ac:dyDescent="0.2">
      <c r="A66" s="33" t="s">
        <v>843</v>
      </c>
      <c r="B66" s="34" t="s">
        <v>730</v>
      </c>
      <c r="C66" s="35">
        <v>9325.6</v>
      </c>
    </row>
    <row r="67" spans="1:3" x14ac:dyDescent="0.2">
      <c r="A67" s="33" t="s">
        <v>844</v>
      </c>
      <c r="B67" s="34" t="s">
        <v>845</v>
      </c>
      <c r="C67" s="35">
        <v>2404</v>
      </c>
    </row>
    <row r="68" spans="1:3" x14ac:dyDescent="0.2">
      <c r="A68" s="30" t="s">
        <v>846</v>
      </c>
      <c r="B68" s="31" t="s">
        <v>847</v>
      </c>
      <c r="C68" s="32">
        <f>C69</f>
        <v>60591.65</v>
      </c>
    </row>
    <row r="69" spans="1:3" x14ac:dyDescent="0.2">
      <c r="A69" s="30" t="s">
        <v>848</v>
      </c>
      <c r="B69" s="31" t="s">
        <v>849</v>
      </c>
      <c r="C69" s="35">
        <f>C70</f>
        <v>60591.65</v>
      </c>
    </row>
    <row r="70" spans="1:3" x14ac:dyDescent="0.2">
      <c r="A70" s="33" t="s">
        <v>850</v>
      </c>
      <c r="B70" s="34" t="s">
        <v>851</v>
      </c>
      <c r="C70" s="35">
        <v>60591.65</v>
      </c>
    </row>
    <row r="71" spans="1:3" x14ac:dyDescent="0.2">
      <c r="A71" s="36">
        <v>17000</v>
      </c>
      <c r="B71" s="31" t="s">
        <v>852</v>
      </c>
      <c r="C71" s="32">
        <f>C72</f>
        <v>264193.32</v>
      </c>
    </row>
    <row r="72" spans="1:3" x14ac:dyDescent="0.2">
      <c r="A72" s="30" t="s">
        <v>853</v>
      </c>
      <c r="B72" s="31" t="s">
        <v>854</v>
      </c>
      <c r="C72" s="82">
        <f>SUM(C73:C75)</f>
        <v>264193.32</v>
      </c>
    </row>
    <row r="73" spans="1:3" x14ac:dyDescent="0.2">
      <c r="A73" s="33" t="s">
        <v>855</v>
      </c>
      <c r="B73" s="34" t="s">
        <v>92</v>
      </c>
      <c r="C73" s="35">
        <v>84000</v>
      </c>
    </row>
    <row r="74" spans="1:3" x14ac:dyDescent="0.2">
      <c r="A74" s="33" t="s">
        <v>856</v>
      </c>
      <c r="B74" s="34" t="s">
        <v>94</v>
      </c>
      <c r="C74" s="35">
        <v>64193.280000000006</v>
      </c>
    </row>
    <row r="75" spans="1:3" ht="13.5" thickBot="1" x14ac:dyDescent="0.25">
      <c r="A75" s="335" t="s">
        <v>857</v>
      </c>
      <c r="B75" s="332" t="s">
        <v>858</v>
      </c>
      <c r="C75" s="62">
        <v>116000.04</v>
      </c>
    </row>
    <row r="76" spans="1:3" ht="21" customHeight="1" thickBot="1" x14ac:dyDescent="0.25">
      <c r="A76" s="24">
        <v>20000</v>
      </c>
      <c r="B76" s="25" t="s">
        <v>96</v>
      </c>
      <c r="C76" s="26">
        <f>C77+C84+C87</f>
        <v>246000</v>
      </c>
    </row>
    <row r="77" spans="1:3" ht="25.5" x14ac:dyDescent="0.2">
      <c r="A77" s="336" t="s">
        <v>732</v>
      </c>
      <c r="B77" s="28" t="s">
        <v>733</v>
      </c>
      <c r="C77" s="29">
        <f>C78+C80+C82</f>
        <v>102000</v>
      </c>
    </row>
    <row r="78" spans="1:3" x14ac:dyDescent="0.2">
      <c r="A78" s="30" t="s">
        <v>734</v>
      </c>
      <c r="B78" s="31" t="s">
        <v>735</v>
      </c>
      <c r="C78" s="32">
        <f>C79</f>
        <v>36000</v>
      </c>
    </row>
    <row r="79" spans="1:3" x14ac:dyDescent="0.2">
      <c r="A79" s="33" t="s">
        <v>736</v>
      </c>
      <c r="B79" s="34" t="s">
        <v>737</v>
      </c>
      <c r="C79" s="35">
        <v>36000</v>
      </c>
    </row>
    <row r="80" spans="1:3" x14ac:dyDescent="0.2">
      <c r="A80" s="30" t="s">
        <v>738</v>
      </c>
      <c r="B80" s="31" t="s">
        <v>739</v>
      </c>
      <c r="C80" s="32">
        <f>C81</f>
        <v>54000</v>
      </c>
    </row>
    <row r="81" spans="1:3" x14ac:dyDescent="0.2">
      <c r="A81" s="33" t="s">
        <v>740</v>
      </c>
      <c r="B81" s="34" t="s">
        <v>99</v>
      </c>
      <c r="C81" s="35">
        <v>54000</v>
      </c>
    </row>
    <row r="82" spans="1:3" x14ac:dyDescent="0.2">
      <c r="A82" s="30" t="s">
        <v>859</v>
      </c>
      <c r="B82" s="31" t="s">
        <v>860</v>
      </c>
      <c r="C82" s="32">
        <f>C83</f>
        <v>12000</v>
      </c>
    </row>
    <row r="83" spans="1:3" x14ac:dyDescent="0.2">
      <c r="A83" s="33" t="s">
        <v>861</v>
      </c>
      <c r="B83" s="34" t="s">
        <v>104</v>
      </c>
      <c r="C83" s="35">
        <v>12000</v>
      </c>
    </row>
    <row r="84" spans="1:3" x14ac:dyDescent="0.2">
      <c r="A84" s="30" t="s">
        <v>750</v>
      </c>
      <c r="B84" s="31" t="s">
        <v>751</v>
      </c>
      <c r="C84" s="32">
        <f>C85</f>
        <v>96000</v>
      </c>
    </row>
    <row r="85" spans="1:3" x14ac:dyDescent="0.2">
      <c r="A85" s="30" t="s">
        <v>752</v>
      </c>
      <c r="B85" s="31" t="s">
        <v>753</v>
      </c>
      <c r="C85" s="32">
        <f>C86</f>
        <v>96000</v>
      </c>
    </row>
    <row r="86" spans="1:3" x14ac:dyDescent="0.2">
      <c r="A86" s="33" t="s">
        <v>754</v>
      </c>
      <c r="B86" s="34" t="s">
        <v>145</v>
      </c>
      <c r="C86" s="35">
        <v>96000</v>
      </c>
    </row>
    <row r="87" spans="1:3" x14ac:dyDescent="0.2">
      <c r="A87" s="30" t="s">
        <v>862</v>
      </c>
      <c r="B87" s="31" t="s">
        <v>863</v>
      </c>
      <c r="C87" s="32">
        <v>48000</v>
      </c>
    </row>
    <row r="88" spans="1:3" x14ac:dyDescent="0.2">
      <c r="A88" s="30" t="s">
        <v>864</v>
      </c>
      <c r="B88" s="31" t="s">
        <v>865</v>
      </c>
      <c r="C88" s="32">
        <v>48000</v>
      </c>
    </row>
    <row r="89" spans="1:3" ht="13.5" thickBot="1" x14ac:dyDescent="0.25">
      <c r="A89" s="335" t="s">
        <v>866</v>
      </c>
      <c r="B89" s="332" t="s">
        <v>159</v>
      </c>
      <c r="C89" s="62">
        <v>48000</v>
      </c>
    </row>
    <row r="90" spans="1:3" ht="21" customHeight="1" thickBot="1" x14ac:dyDescent="0.25">
      <c r="A90" s="24">
        <v>30000</v>
      </c>
      <c r="B90" s="25" t="s">
        <v>163</v>
      </c>
      <c r="C90" s="26">
        <f>C91+C104+C107+C110+C115+C122+C126</f>
        <v>582364.91999999993</v>
      </c>
    </row>
    <row r="91" spans="1:3" x14ac:dyDescent="0.2">
      <c r="A91" s="336" t="s">
        <v>755</v>
      </c>
      <c r="B91" s="28" t="s">
        <v>756</v>
      </c>
      <c r="C91" s="29">
        <f>C92+C94+C96+C98+C100+C102</f>
        <v>132724.91999999998</v>
      </c>
    </row>
    <row r="92" spans="1:3" x14ac:dyDescent="0.2">
      <c r="A92" s="30" t="s">
        <v>757</v>
      </c>
      <c r="B92" s="31" t="s">
        <v>758</v>
      </c>
      <c r="C92" s="32">
        <f>C93</f>
        <v>54000</v>
      </c>
    </row>
    <row r="93" spans="1:3" x14ac:dyDescent="0.2">
      <c r="A93" s="33" t="s">
        <v>759</v>
      </c>
      <c r="B93" s="34" t="s">
        <v>166</v>
      </c>
      <c r="C93" s="35">
        <v>54000</v>
      </c>
    </row>
    <row r="94" spans="1:3" x14ac:dyDescent="0.2">
      <c r="A94" s="30" t="s">
        <v>760</v>
      </c>
      <c r="B94" s="31" t="s">
        <v>761</v>
      </c>
      <c r="C94" s="32">
        <f>C95</f>
        <v>13924.92</v>
      </c>
    </row>
    <row r="95" spans="1:3" x14ac:dyDescent="0.2">
      <c r="A95" s="33" t="s">
        <v>762</v>
      </c>
      <c r="B95" s="34" t="s">
        <v>867</v>
      </c>
      <c r="C95" s="35">
        <v>13924.92</v>
      </c>
    </row>
    <row r="96" spans="1:3" x14ac:dyDescent="0.2">
      <c r="A96" s="30" t="s">
        <v>763</v>
      </c>
      <c r="B96" s="31" t="s">
        <v>764</v>
      </c>
      <c r="C96" s="32">
        <f>C97</f>
        <v>39600</v>
      </c>
    </row>
    <row r="97" spans="1:3" x14ac:dyDescent="0.2">
      <c r="A97" s="33" t="s">
        <v>765</v>
      </c>
      <c r="B97" s="34" t="s">
        <v>170</v>
      </c>
      <c r="C97" s="35">
        <v>39600</v>
      </c>
    </row>
    <row r="98" spans="1:3" x14ac:dyDescent="0.2">
      <c r="A98" s="30" t="s">
        <v>766</v>
      </c>
      <c r="B98" s="31" t="s">
        <v>767</v>
      </c>
      <c r="C98" s="32">
        <f>C99</f>
        <v>12000</v>
      </c>
    </row>
    <row r="99" spans="1:3" x14ac:dyDescent="0.2">
      <c r="A99" s="33" t="s">
        <v>768</v>
      </c>
      <c r="B99" s="34" t="s">
        <v>171</v>
      </c>
      <c r="C99" s="35">
        <v>12000</v>
      </c>
    </row>
    <row r="100" spans="1:3" ht="16.5" customHeight="1" x14ac:dyDescent="0.2">
      <c r="A100" s="30" t="s">
        <v>868</v>
      </c>
      <c r="B100" s="31" t="s">
        <v>869</v>
      </c>
      <c r="C100" s="32">
        <f>C101</f>
        <v>6000</v>
      </c>
    </row>
    <row r="101" spans="1:3" x14ac:dyDescent="0.2">
      <c r="A101" s="33" t="s">
        <v>870</v>
      </c>
      <c r="B101" s="34" t="s">
        <v>871</v>
      </c>
      <c r="C101" s="35">
        <v>6000</v>
      </c>
    </row>
    <row r="102" spans="1:3" x14ac:dyDescent="0.2">
      <c r="A102" s="30" t="s">
        <v>872</v>
      </c>
      <c r="B102" s="31" t="s">
        <v>873</v>
      </c>
      <c r="C102" s="32">
        <f>C103</f>
        <v>7200</v>
      </c>
    </row>
    <row r="103" spans="1:3" x14ac:dyDescent="0.2">
      <c r="A103" s="33" t="s">
        <v>874</v>
      </c>
      <c r="B103" s="34" t="s">
        <v>174</v>
      </c>
      <c r="C103" s="35">
        <v>7200</v>
      </c>
    </row>
    <row r="104" spans="1:3" x14ac:dyDescent="0.2">
      <c r="A104" s="30" t="s">
        <v>769</v>
      </c>
      <c r="B104" s="31" t="s">
        <v>770</v>
      </c>
      <c r="C104" s="32">
        <f>C105</f>
        <v>219240</v>
      </c>
    </row>
    <row r="105" spans="1:3" x14ac:dyDescent="0.2">
      <c r="A105" s="30" t="s">
        <v>771</v>
      </c>
      <c r="B105" s="31" t="s">
        <v>772</v>
      </c>
      <c r="C105" s="35">
        <f>C106</f>
        <v>219240</v>
      </c>
    </row>
    <row r="106" spans="1:3" x14ac:dyDescent="0.2">
      <c r="A106" s="33" t="s">
        <v>773</v>
      </c>
      <c r="B106" s="34" t="s">
        <v>180</v>
      </c>
      <c r="C106" s="35">
        <v>219240</v>
      </c>
    </row>
    <row r="107" spans="1:3" ht="25.5" x14ac:dyDescent="0.2">
      <c r="A107" s="30" t="s">
        <v>875</v>
      </c>
      <c r="B107" s="31" t="s">
        <v>876</v>
      </c>
      <c r="C107" s="32">
        <f>C108</f>
        <v>7200</v>
      </c>
    </row>
    <row r="108" spans="1:3" ht="25.5" x14ac:dyDescent="0.2">
      <c r="A108" s="30" t="s">
        <v>877</v>
      </c>
      <c r="B108" s="31" t="s">
        <v>878</v>
      </c>
      <c r="C108" s="32">
        <f>C109</f>
        <v>7200</v>
      </c>
    </row>
    <row r="109" spans="1:3" x14ac:dyDescent="0.2">
      <c r="A109" s="33" t="s">
        <v>879</v>
      </c>
      <c r="B109" s="34" t="s">
        <v>191</v>
      </c>
      <c r="C109" s="35">
        <v>7200</v>
      </c>
    </row>
    <row r="110" spans="1:3" x14ac:dyDescent="0.2">
      <c r="A110" s="30" t="s">
        <v>880</v>
      </c>
      <c r="B110" s="31" t="s">
        <v>881</v>
      </c>
      <c r="C110" s="32">
        <f>C111+C113</f>
        <v>42600</v>
      </c>
    </row>
    <row r="111" spans="1:3" x14ac:dyDescent="0.2">
      <c r="A111" s="30" t="s">
        <v>882</v>
      </c>
      <c r="B111" s="31" t="s">
        <v>883</v>
      </c>
      <c r="C111" s="32">
        <f>C112</f>
        <v>25200</v>
      </c>
    </row>
    <row r="112" spans="1:3" x14ac:dyDescent="0.2">
      <c r="A112" s="33" t="s">
        <v>884</v>
      </c>
      <c r="B112" s="34" t="s">
        <v>204</v>
      </c>
      <c r="C112" s="35">
        <v>25200</v>
      </c>
    </row>
    <row r="113" spans="1:3" x14ac:dyDescent="0.2">
      <c r="A113" s="30" t="s">
        <v>885</v>
      </c>
      <c r="B113" s="31" t="s">
        <v>886</v>
      </c>
      <c r="C113" s="32">
        <f>C114</f>
        <v>17400</v>
      </c>
    </row>
    <row r="114" spans="1:3" x14ac:dyDescent="0.2">
      <c r="A114" s="33" t="s">
        <v>887</v>
      </c>
      <c r="B114" s="34" t="s">
        <v>206</v>
      </c>
      <c r="C114" s="35">
        <v>17400</v>
      </c>
    </row>
    <row r="115" spans="1:3" ht="25.5" x14ac:dyDescent="0.2">
      <c r="A115" s="30" t="s">
        <v>888</v>
      </c>
      <c r="B115" s="31" t="s">
        <v>889</v>
      </c>
      <c r="C115" s="32">
        <f>C116+C118+C120</f>
        <v>84000</v>
      </c>
    </row>
    <row r="116" spans="1:3" x14ac:dyDescent="0.2">
      <c r="A116" s="30" t="s">
        <v>890</v>
      </c>
      <c r="B116" s="31" t="s">
        <v>891</v>
      </c>
      <c r="C116" s="32">
        <f>C117</f>
        <v>18000</v>
      </c>
    </row>
    <row r="117" spans="1:3" x14ac:dyDescent="0.2">
      <c r="A117" s="33" t="s">
        <v>892</v>
      </c>
      <c r="B117" s="34" t="s">
        <v>208</v>
      </c>
      <c r="C117" s="35">
        <v>18000</v>
      </c>
    </row>
    <row r="118" spans="1:3" ht="25.5" x14ac:dyDescent="0.2">
      <c r="A118" s="30" t="s">
        <v>893</v>
      </c>
      <c r="B118" s="31" t="s">
        <v>894</v>
      </c>
      <c r="C118" s="32">
        <f>C119</f>
        <v>18000</v>
      </c>
    </row>
    <row r="119" spans="1:3" x14ac:dyDescent="0.2">
      <c r="A119" s="33" t="s">
        <v>895</v>
      </c>
      <c r="B119" s="34" t="s">
        <v>896</v>
      </c>
      <c r="C119" s="35">
        <v>18000</v>
      </c>
    </row>
    <row r="120" spans="1:3" x14ac:dyDescent="0.2">
      <c r="A120" s="30" t="s">
        <v>897</v>
      </c>
      <c r="B120" s="31" t="s">
        <v>898</v>
      </c>
      <c r="C120" s="32">
        <f>C121</f>
        <v>48000</v>
      </c>
    </row>
    <row r="121" spans="1:3" x14ac:dyDescent="0.2">
      <c r="A121" s="33" t="s">
        <v>899</v>
      </c>
      <c r="B121" s="34" t="s">
        <v>900</v>
      </c>
      <c r="C121" s="35">
        <v>48000</v>
      </c>
    </row>
    <row r="122" spans="1:3" x14ac:dyDescent="0.2">
      <c r="A122" s="30" t="s">
        <v>774</v>
      </c>
      <c r="B122" s="31" t="s">
        <v>775</v>
      </c>
      <c r="C122" s="32">
        <f>C123</f>
        <v>30600</v>
      </c>
    </row>
    <row r="123" spans="1:3" x14ac:dyDescent="0.2">
      <c r="A123" s="30" t="s">
        <v>901</v>
      </c>
      <c r="B123" s="31" t="s">
        <v>902</v>
      </c>
      <c r="C123" s="32">
        <f>SUM(C124:C125)</f>
        <v>30600</v>
      </c>
    </row>
    <row r="124" spans="1:3" x14ac:dyDescent="0.2">
      <c r="A124" s="33" t="s">
        <v>903</v>
      </c>
      <c r="B124" s="34" t="s">
        <v>228</v>
      </c>
      <c r="C124" s="35">
        <v>18000</v>
      </c>
    </row>
    <row r="125" spans="1:3" x14ac:dyDescent="0.2">
      <c r="A125" s="33" t="s">
        <v>904</v>
      </c>
      <c r="B125" s="34" t="s">
        <v>236</v>
      </c>
      <c r="C125" s="35">
        <v>12600</v>
      </c>
    </row>
    <row r="126" spans="1:3" x14ac:dyDescent="0.2">
      <c r="A126" s="30" t="s">
        <v>905</v>
      </c>
      <c r="B126" s="31" t="s">
        <v>906</v>
      </c>
      <c r="C126" s="32">
        <f>SUM(C127)</f>
        <v>66000</v>
      </c>
    </row>
    <row r="127" spans="1:3" ht="25.5" x14ac:dyDescent="0.2">
      <c r="A127" s="30" t="s">
        <v>907</v>
      </c>
      <c r="B127" s="31" t="s">
        <v>908</v>
      </c>
      <c r="C127" s="35">
        <f>C128</f>
        <v>66000</v>
      </c>
    </row>
    <row r="128" spans="1:3" ht="13.5" thickBot="1" x14ac:dyDescent="0.25">
      <c r="A128" s="335" t="s">
        <v>246</v>
      </c>
      <c r="B128" s="332" t="s">
        <v>247</v>
      </c>
      <c r="C128" s="62">
        <v>66000</v>
      </c>
    </row>
    <row r="129" spans="1:3" ht="21" customHeight="1" thickBot="1" x14ac:dyDescent="0.25">
      <c r="A129" s="24">
        <v>50000</v>
      </c>
      <c r="B129" s="25" t="s">
        <v>909</v>
      </c>
      <c r="C129" s="26">
        <f>C130</f>
        <v>25000</v>
      </c>
    </row>
    <row r="130" spans="1:3" x14ac:dyDescent="0.2">
      <c r="A130" s="336" t="s">
        <v>780</v>
      </c>
      <c r="B130" s="333" t="s">
        <v>371</v>
      </c>
      <c r="C130" s="29">
        <f>C131+C133</f>
        <v>25000</v>
      </c>
    </row>
    <row r="131" spans="1:3" x14ac:dyDescent="0.2">
      <c r="A131" s="30" t="s">
        <v>910</v>
      </c>
      <c r="B131" s="31" t="s">
        <v>911</v>
      </c>
      <c r="C131" s="32">
        <f>C132</f>
        <v>10000</v>
      </c>
    </row>
    <row r="132" spans="1:3" x14ac:dyDescent="0.2">
      <c r="A132" s="33" t="s">
        <v>912</v>
      </c>
      <c r="B132" s="34" t="s">
        <v>373</v>
      </c>
      <c r="C132" s="35">
        <v>10000</v>
      </c>
    </row>
    <row r="133" spans="1:3" x14ac:dyDescent="0.2">
      <c r="A133" s="30" t="s">
        <v>781</v>
      </c>
      <c r="B133" s="31" t="s">
        <v>782</v>
      </c>
      <c r="C133" s="32">
        <f>C134</f>
        <v>15000</v>
      </c>
    </row>
    <row r="134" spans="1:3" ht="13.5" thickBot="1" x14ac:dyDescent="0.25">
      <c r="A134" s="38" t="s">
        <v>783</v>
      </c>
      <c r="B134" s="39" t="s">
        <v>784</v>
      </c>
      <c r="C134" s="40">
        <v>15000</v>
      </c>
    </row>
    <row r="135" spans="1:3" ht="15" thickBot="1" x14ac:dyDescent="0.25">
      <c r="A135" s="149"/>
      <c r="B135" s="302" t="s">
        <v>425</v>
      </c>
      <c r="C135" s="217">
        <f>C12+C76+C90+C129</f>
        <v>7040350</v>
      </c>
    </row>
  </sheetData>
  <mergeCells count="2">
    <mergeCell ref="A11:B11"/>
    <mergeCell ref="A10:B10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92D050"/>
  </sheetPr>
  <dimension ref="A10:C186"/>
  <sheetViews>
    <sheetView topLeftCell="A172" workbookViewId="0">
      <selection activeCell="F48" sqref="F48"/>
    </sheetView>
  </sheetViews>
  <sheetFormatPr baseColWidth="10" defaultRowHeight="12.75" x14ac:dyDescent="0.2"/>
  <cols>
    <col min="1" max="1" width="11.42578125" style="17"/>
    <col min="2" max="2" width="59.85546875" style="17" bestFit="1" customWidth="1"/>
    <col min="3" max="3" width="14.85546875" style="17" bestFit="1" customWidth="1"/>
    <col min="4" max="16384" width="11.42578125" style="17"/>
  </cols>
  <sheetData>
    <row r="10" spans="1:3" ht="13.5" thickBot="1" x14ac:dyDescent="0.25">
      <c r="A10" s="447"/>
      <c r="B10" s="447"/>
    </row>
    <row r="11" spans="1:3" ht="24.75" customHeight="1" thickBot="1" x14ac:dyDescent="0.25">
      <c r="A11" s="445" t="s">
        <v>1009</v>
      </c>
      <c r="B11" s="446"/>
      <c r="C11" s="50" t="s">
        <v>2</v>
      </c>
    </row>
    <row r="12" spans="1:3" ht="21" customHeight="1" thickBot="1" x14ac:dyDescent="0.25">
      <c r="A12" s="18">
        <v>10000</v>
      </c>
      <c r="B12" s="19" t="s">
        <v>3</v>
      </c>
      <c r="C12" s="41">
        <f>C13+C16+C19+C25+C32+C43</f>
        <v>16843570.620000001</v>
      </c>
    </row>
    <row r="13" spans="1:3" x14ac:dyDescent="0.2">
      <c r="A13" s="83">
        <v>11000</v>
      </c>
      <c r="B13" s="84" t="s">
        <v>917</v>
      </c>
      <c r="C13" s="42">
        <f>C14</f>
        <v>9297583.7399999984</v>
      </c>
    </row>
    <row r="14" spans="1:3" x14ac:dyDescent="0.2">
      <c r="A14" s="85">
        <v>11300</v>
      </c>
      <c r="B14" s="86" t="s">
        <v>5</v>
      </c>
      <c r="C14" s="44">
        <f>C15</f>
        <v>9297583.7399999984</v>
      </c>
    </row>
    <row r="15" spans="1:3" x14ac:dyDescent="0.2">
      <c r="A15" s="87" t="s">
        <v>788</v>
      </c>
      <c r="B15" s="20" t="s">
        <v>6</v>
      </c>
      <c r="C15" s="88">
        <v>9297583.7399999984</v>
      </c>
    </row>
    <row r="16" spans="1:3" x14ac:dyDescent="0.2">
      <c r="A16" s="85">
        <v>12000</v>
      </c>
      <c r="B16" s="86" t="s">
        <v>8</v>
      </c>
      <c r="C16" s="44">
        <f>C17</f>
        <v>976398.90999999992</v>
      </c>
    </row>
    <row r="17" spans="1:3" x14ac:dyDescent="0.2">
      <c r="A17" s="85">
        <v>12100</v>
      </c>
      <c r="B17" s="86" t="s">
        <v>918</v>
      </c>
      <c r="C17" s="44">
        <f>C18</f>
        <v>976398.90999999992</v>
      </c>
    </row>
    <row r="18" spans="1:3" x14ac:dyDescent="0.2">
      <c r="A18" s="87" t="s">
        <v>794</v>
      </c>
      <c r="B18" s="20" t="s">
        <v>9</v>
      </c>
      <c r="C18" s="88">
        <v>976398.90999999992</v>
      </c>
    </row>
    <row r="19" spans="1:3" x14ac:dyDescent="0.2">
      <c r="A19" s="85">
        <v>13000</v>
      </c>
      <c r="B19" s="86" t="s">
        <v>16</v>
      </c>
      <c r="C19" s="44">
        <f>C20+C23</f>
        <v>2121657.5300000035</v>
      </c>
    </row>
    <row r="20" spans="1:3" x14ac:dyDescent="0.2">
      <c r="A20" s="85">
        <v>13200</v>
      </c>
      <c r="B20" s="86" t="s">
        <v>919</v>
      </c>
      <c r="C20" s="44">
        <f>SUM(C21:C22)</f>
        <v>1640032.47</v>
      </c>
    </row>
    <row r="21" spans="1:3" x14ac:dyDescent="0.2">
      <c r="A21" s="87" t="s">
        <v>798</v>
      </c>
      <c r="B21" s="20" t="s">
        <v>21</v>
      </c>
      <c r="C21" s="88">
        <v>158075.28</v>
      </c>
    </row>
    <row r="22" spans="1:3" x14ac:dyDescent="0.2">
      <c r="A22" s="87" t="s">
        <v>799</v>
      </c>
      <c r="B22" s="20" t="s">
        <v>23</v>
      </c>
      <c r="C22" s="88">
        <v>1481957.19</v>
      </c>
    </row>
    <row r="23" spans="1:3" x14ac:dyDescent="0.2">
      <c r="A23" s="85">
        <v>13400</v>
      </c>
      <c r="B23" s="86" t="s">
        <v>27</v>
      </c>
      <c r="C23" s="44">
        <f>C24</f>
        <v>481625.06000000355</v>
      </c>
    </row>
    <row r="24" spans="1:3" x14ac:dyDescent="0.2">
      <c r="A24" s="87" t="s">
        <v>920</v>
      </c>
      <c r="B24" s="20" t="s">
        <v>921</v>
      </c>
      <c r="C24" s="88">
        <v>481625.06000000355</v>
      </c>
    </row>
    <row r="25" spans="1:3" x14ac:dyDescent="0.2">
      <c r="A25" s="85">
        <v>14000</v>
      </c>
      <c r="B25" s="86" t="s">
        <v>40</v>
      </c>
      <c r="C25" s="44">
        <f>C26+C28+C30</f>
        <v>2903497.8000000003</v>
      </c>
    </row>
    <row r="26" spans="1:3" x14ac:dyDescent="0.2">
      <c r="A26" s="85">
        <v>14100</v>
      </c>
      <c r="B26" s="86" t="s">
        <v>41</v>
      </c>
      <c r="C26" s="44">
        <f>C27</f>
        <v>1209829.8</v>
      </c>
    </row>
    <row r="27" spans="1:3" x14ac:dyDescent="0.2">
      <c r="A27" s="87" t="s">
        <v>803</v>
      </c>
      <c r="B27" s="20" t="s">
        <v>41</v>
      </c>
      <c r="C27" s="88">
        <v>1209829.8</v>
      </c>
    </row>
    <row r="28" spans="1:3" x14ac:dyDescent="0.2">
      <c r="A28" s="85">
        <v>14200</v>
      </c>
      <c r="B28" s="86" t="s">
        <v>807</v>
      </c>
      <c r="C28" s="44">
        <f>C29</f>
        <v>890570.04000000015</v>
      </c>
    </row>
    <row r="29" spans="1:3" x14ac:dyDescent="0.2">
      <c r="A29" s="87" t="s">
        <v>806</v>
      </c>
      <c r="B29" s="20" t="s">
        <v>807</v>
      </c>
      <c r="C29" s="88">
        <v>890570.04000000015</v>
      </c>
    </row>
    <row r="30" spans="1:3" x14ac:dyDescent="0.2">
      <c r="A30" s="85">
        <v>14300</v>
      </c>
      <c r="B30" s="86" t="s">
        <v>922</v>
      </c>
      <c r="C30" s="44">
        <f>C31</f>
        <v>803097.95999999985</v>
      </c>
    </row>
    <row r="31" spans="1:3" x14ac:dyDescent="0.2">
      <c r="A31" s="87" t="s">
        <v>923</v>
      </c>
      <c r="B31" s="20" t="s">
        <v>924</v>
      </c>
      <c r="C31" s="88">
        <v>803097.95999999985</v>
      </c>
    </row>
    <row r="32" spans="1:3" x14ac:dyDescent="0.2">
      <c r="A32" s="85">
        <v>15000</v>
      </c>
      <c r="B32" s="86" t="s">
        <v>925</v>
      </c>
      <c r="C32" s="44">
        <f>C33+C35+C37</f>
        <v>1537765.92</v>
      </c>
    </row>
    <row r="33" spans="1:3" x14ac:dyDescent="0.2">
      <c r="A33" s="85">
        <v>15400</v>
      </c>
      <c r="B33" s="86" t="s">
        <v>48</v>
      </c>
      <c r="C33" s="44">
        <f>C34</f>
        <v>138315.99</v>
      </c>
    </row>
    <row r="34" spans="1:3" x14ac:dyDescent="0.2">
      <c r="A34" s="87" t="s">
        <v>817</v>
      </c>
      <c r="B34" s="20" t="s">
        <v>53</v>
      </c>
      <c r="C34" s="88">
        <v>138315.99</v>
      </c>
    </row>
    <row r="35" spans="1:3" x14ac:dyDescent="0.2">
      <c r="A35" s="85">
        <v>15500</v>
      </c>
      <c r="B35" s="86" t="s">
        <v>926</v>
      </c>
      <c r="C35" s="44">
        <f>C36</f>
        <v>66666.719999999987</v>
      </c>
    </row>
    <row r="36" spans="1:3" x14ac:dyDescent="0.2">
      <c r="A36" s="87" t="s">
        <v>927</v>
      </c>
      <c r="B36" s="20" t="s">
        <v>59</v>
      </c>
      <c r="C36" s="88">
        <v>66666.719999999987</v>
      </c>
    </row>
    <row r="37" spans="1:3" x14ac:dyDescent="0.2">
      <c r="A37" s="85">
        <v>15900</v>
      </c>
      <c r="B37" s="86" t="s">
        <v>61</v>
      </c>
      <c r="C37" s="44">
        <f>SUM(C38:C42)</f>
        <v>1332783.21</v>
      </c>
    </row>
    <row r="38" spans="1:3" x14ac:dyDescent="0.2">
      <c r="A38" s="87" t="s">
        <v>928</v>
      </c>
      <c r="B38" s="20" t="s">
        <v>929</v>
      </c>
      <c r="C38" s="88">
        <v>600000</v>
      </c>
    </row>
    <row r="39" spans="1:3" x14ac:dyDescent="0.2">
      <c r="A39" s="87" t="s">
        <v>829</v>
      </c>
      <c r="B39" s="20" t="s">
        <v>67</v>
      </c>
      <c r="C39" s="88">
        <v>6666.7199999999975</v>
      </c>
    </row>
    <row r="40" spans="1:3" x14ac:dyDescent="0.2">
      <c r="A40" s="87" t="s">
        <v>836</v>
      </c>
      <c r="B40" s="20" t="s">
        <v>729</v>
      </c>
      <c r="C40" s="88">
        <v>66666.66</v>
      </c>
    </row>
    <row r="41" spans="1:3" x14ac:dyDescent="0.2">
      <c r="A41" s="87" t="s">
        <v>842</v>
      </c>
      <c r="B41" s="20" t="s">
        <v>74</v>
      </c>
      <c r="C41" s="88">
        <v>592783.17000000004</v>
      </c>
    </row>
    <row r="42" spans="1:3" x14ac:dyDescent="0.2">
      <c r="A42" s="87" t="s">
        <v>843</v>
      </c>
      <c r="B42" s="20" t="s">
        <v>730</v>
      </c>
      <c r="C42" s="88">
        <v>66666.66</v>
      </c>
    </row>
    <row r="43" spans="1:3" x14ac:dyDescent="0.2">
      <c r="A43" s="85">
        <v>17000</v>
      </c>
      <c r="B43" s="86" t="s">
        <v>930</v>
      </c>
      <c r="C43" s="44">
        <f>C44</f>
        <v>6666.7199999999975</v>
      </c>
    </row>
    <row r="44" spans="1:3" x14ac:dyDescent="0.2">
      <c r="A44" s="85">
        <v>17100</v>
      </c>
      <c r="B44" s="86" t="s">
        <v>88</v>
      </c>
      <c r="C44" s="44">
        <f>C45</f>
        <v>6666.7199999999975</v>
      </c>
    </row>
    <row r="45" spans="1:3" ht="13.5" thickBot="1" x14ac:dyDescent="0.25">
      <c r="A45" s="89" t="s">
        <v>931</v>
      </c>
      <c r="B45" s="22" t="s">
        <v>932</v>
      </c>
      <c r="C45" s="90">
        <v>6666.7199999999975</v>
      </c>
    </row>
    <row r="46" spans="1:3" ht="21" customHeight="1" thickBot="1" x14ac:dyDescent="0.25">
      <c r="A46" s="18">
        <v>20000</v>
      </c>
      <c r="B46" s="19" t="s">
        <v>96</v>
      </c>
      <c r="C46" s="91">
        <f>C47+C62+C68+C73+C76+C79+C82</f>
        <v>1190663.5900000003</v>
      </c>
    </row>
    <row r="47" spans="1:3" x14ac:dyDescent="0.2">
      <c r="A47" s="83">
        <v>21000</v>
      </c>
      <c r="B47" s="84" t="s">
        <v>3271</v>
      </c>
      <c r="C47" s="42">
        <f>C48+C50+C53+C55+C58+C60</f>
        <v>397331.2300000001</v>
      </c>
    </row>
    <row r="48" spans="1:3" x14ac:dyDescent="0.2">
      <c r="A48" s="85" t="s">
        <v>933</v>
      </c>
      <c r="B48" s="86" t="s">
        <v>97</v>
      </c>
      <c r="C48" s="44">
        <f>C49</f>
        <v>36666.720000000001</v>
      </c>
    </row>
    <row r="49" spans="1:3" x14ac:dyDescent="0.2">
      <c r="A49" s="87" t="s">
        <v>736</v>
      </c>
      <c r="B49" s="20" t="s">
        <v>737</v>
      </c>
      <c r="C49" s="88">
        <v>36666.720000000001</v>
      </c>
    </row>
    <row r="50" spans="1:3" x14ac:dyDescent="0.2">
      <c r="A50" s="85" t="s">
        <v>934</v>
      </c>
      <c r="B50" s="86" t="s">
        <v>98</v>
      </c>
      <c r="C50" s="44">
        <f>SUM(C51:C52)</f>
        <v>50000.039999999994</v>
      </c>
    </row>
    <row r="51" spans="1:3" x14ac:dyDescent="0.2">
      <c r="A51" s="87" t="s">
        <v>740</v>
      </c>
      <c r="B51" s="20" t="s">
        <v>99</v>
      </c>
      <c r="C51" s="88">
        <v>43333.32</v>
      </c>
    </row>
    <row r="52" spans="1:3" x14ac:dyDescent="0.2">
      <c r="A52" s="87" t="s">
        <v>935</v>
      </c>
      <c r="B52" s="20" t="s">
        <v>936</v>
      </c>
      <c r="C52" s="88">
        <v>6666.7199999999975</v>
      </c>
    </row>
    <row r="53" spans="1:3" x14ac:dyDescent="0.2">
      <c r="A53" s="85" t="s">
        <v>937</v>
      </c>
      <c r="B53" s="86" t="s">
        <v>938</v>
      </c>
      <c r="C53" s="44">
        <f>C54</f>
        <v>30000</v>
      </c>
    </row>
    <row r="54" spans="1:3" x14ac:dyDescent="0.2">
      <c r="A54" s="87" t="s">
        <v>939</v>
      </c>
      <c r="B54" s="20" t="s">
        <v>940</v>
      </c>
      <c r="C54" s="88">
        <v>30000</v>
      </c>
    </row>
    <row r="55" spans="1:3" x14ac:dyDescent="0.2">
      <c r="A55" s="85" t="s">
        <v>941</v>
      </c>
      <c r="B55" s="86" t="s">
        <v>103</v>
      </c>
      <c r="C55" s="44">
        <f>SUM(C56:C57)</f>
        <v>13999.92</v>
      </c>
    </row>
    <row r="56" spans="1:3" x14ac:dyDescent="0.2">
      <c r="A56" s="87" t="s">
        <v>861</v>
      </c>
      <c r="B56" s="20" t="s">
        <v>104</v>
      </c>
      <c r="C56" s="88">
        <v>3999.9599999999996</v>
      </c>
    </row>
    <row r="57" spans="1:3" x14ac:dyDescent="0.2">
      <c r="A57" s="87" t="s">
        <v>942</v>
      </c>
      <c r="B57" s="20" t="s">
        <v>943</v>
      </c>
      <c r="C57" s="88">
        <v>9999.9600000000009</v>
      </c>
    </row>
    <row r="58" spans="1:3" x14ac:dyDescent="0.2">
      <c r="A58" s="85" t="s">
        <v>944</v>
      </c>
      <c r="B58" s="86" t="s">
        <v>107</v>
      </c>
      <c r="C58" s="44">
        <f>C59</f>
        <v>16666.679999999997</v>
      </c>
    </row>
    <row r="59" spans="1:3" x14ac:dyDescent="0.2">
      <c r="A59" s="87" t="s">
        <v>743</v>
      </c>
      <c r="B59" s="20" t="s">
        <v>744</v>
      </c>
      <c r="C59" s="88">
        <v>16666.679999999997</v>
      </c>
    </row>
    <row r="60" spans="1:3" x14ac:dyDescent="0.2">
      <c r="A60" s="85" t="s">
        <v>945</v>
      </c>
      <c r="B60" s="86" t="s">
        <v>108</v>
      </c>
      <c r="C60" s="44">
        <f>C61</f>
        <v>249997.87000000008</v>
      </c>
    </row>
    <row r="61" spans="1:3" x14ac:dyDescent="0.2">
      <c r="A61" s="87" t="s">
        <v>946</v>
      </c>
      <c r="B61" s="20" t="s">
        <v>109</v>
      </c>
      <c r="C61" s="88">
        <v>249997.87000000008</v>
      </c>
    </row>
    <row r="62" spans="1:3" x14ac:dyDescent="0.2">
      <c r="A62" s="85">
        <v>22000</v>
      </c>
      <c r="B62" s="86" t="s">
        <v>112</v>
      </c>
      <c r="C62" s="44">
        <f>C63+C66</f>
        <v>70000.08</v>
      </c>
    </row>
    <row r="63" spans="1:3" x14ac:dyDescent="0.2">
      <c r="A63" s="85">
        <v>22100</v>
      </c>
      <c r="B63" s="86" t="s">
        <v>113</v>
      </c>
      <c r="C63" s="44">
        <f>SUM(C64:C65)</f>
        <v>66666.720000000001</v>
      </c>
    </row>
    <row r="64" spans="1:3" x14ac:dyDescent="0.2">
      <c r="A64" s="87" t="s">
        <v>947</v>
      </c>
      <c r="B64" s="20" t="s">
        <v>948</v>
      </c>
      <c r="C64" s="88">
        <v>46666.68</v>
      </c>
    </row>
    <row r="65" spans="1:3" x14ac:dyDescent="0.2">
      <c r="A65" s="87" t="s">
        <v>749</v>
      </c>
      <c r="B65" s="20" t="s">
        <v>116</v>
      </c>
      <c r="C65" s="88">
        <v>20000.04</v>
      </c>
    </row>
    <row r="66" spans="1:3" x14ac:dyDescent="0.2">
      <c r="A66" s="85" t="s">
        <v>949</v>
      </c>
      <c r="B66" s="86" t="s">
        <v>950</v>
      </c>
      <c r="C66" s="44">
        <f>C67</f>
        <v>3333.3599999999988</v>
      </c>
    </row>
    <row r="67" spans="1:3" x14ac:dyDescent="0.2">
      <c r="A67" s="87" t="s">
        <v>951</v>
      </c>
      <c r="B67" s="20" t="s">
        <v>952</v>
      </c>
      <c r="C67" s="88">
        <v>3333.3599999999988</v>
      </c>
    </row>
    <row r="68" spans="1:3" x14ac:dyDescent="0.2">
      <c r="A68" s="85">
        <v>24000</v>
      </c>
      <c r="B68" s="86" t="s">
        <v>2870</v>
      </c>
      <c r="C68" s="44">
        <f>C69+C71</f>
        <v>13333.439999999995</v>
      </c>
    </row>
    <row r="69" spans="1:3" x14ac:dyDescent="0.2">
      <c r="A69" s="85" t="s">
        <v>953</v>
      </c>
      <c r="B69" s="86" t="s">
        <v>954</v>
      </c>
      <c r="C69" s="44">
        <f>C70</f>
        <v>6666.7199999999975</v>
      </c>
    </row>
    <row r="70" spans="1:3" x14ac:dyDescent="0.2">
      <c r="A70" s="87" t="s">
        <v>955</v>
      </c>
      <c r="B70" s="20" t="s">
        <v>954</v>
      </c>
      <c r="C70" s="88">
        <v>6666.7199999999975</v>
      </c>
    </row>
    <row r="71" spans="1:3" x14ac:dyDescent="0.2">
      <c r="A71" s="85" t="s">
        <v>956</v>
      </c>
      <c r="B71" s="86" t="s">
        <v>133</v>
      </c>
      <c r="C71" s="44">
        <f>C72</f>
        <v>6666.7199999999975</v>
      </c>
    </row>
    <row r="72" spans="1:3" x14ac:dyDescent="0.2">
      <c r="A72" s="87" t="s">
        <v>957</v>
      </c>
      <c r="B72" s="20" t="s">
        <v>133</v>
      </c>
      <c r="C72" s="88">
        <v>6666.7199999999975</v>
      </c>
    </row>
    <row r="73" spans="1:3" x14ac:dyDescent="0.2">
      <c r="A73" s="85">
        <v>25000</v>
      </c>
      <c r="B73" s="86" t="s">
        <v>135</v>
      </c>
      <c r="C73" s="44">
        <f>C74</f>
        <v>6666.7199999999975</v>
      </c>
    </row>
    <row r="74" spans="1:3" x14ac:dyDescent="0.2">
      <c r="A74" s="85" t="s">
        <v>958</v>
      </c>
      <c r="B74" s="86" t="s">
        <v>139</v>
      </c>
      <c r="C74" s="44">
        <f>C75</f>
        <v>6666.7199999999975</v>
      </c>
    </row>
    <row r="75" spans="1:3" x14ac:dyDescent="0.2">
      <c r="A75" s="87" t="s">
        <v>959</v>
      </c>
      <c r="B75" s="20" t="s">
        <v>139</v>
      </c>
      <c r="C75" s="88">
        <v>6666.7199999999975</v>
      </c>
    </row>
    <row r="76" spans="1:3" x14ac:dyDescent="0.2">
      <c r="A76" s="85">
        <v>26000</v>
      </c>
      <c r="B76" s="86" t="s">
        <v>144</v>
      </c>
      <c r="C76" s="44">
        <f>C77</f>
        <v>409999.8000000001</v>
      </c>
    </row>
    <row r="77" spans="1:3" x14ac:dyDescent="0.2">
      <c r="A77" s="85" t="s">
        <v>960</v>
      </c>
      <c r="B77" s="86" t="s">
        <v>145</v>
      </c>
      <c r="C77" s="44">
        <f>C78</f>
        <v>409999.8000000001</v>
      </c>
    </row>
    <row r="78" spans="1:3" x14ac:dyDescent="0.2">
      <c r="A78" s="87" t="s">
        <v>754</v>
      </c>
      <c r="B78" s="20" t="s">
        <v>145</v>
      </c>
      <c r="C78" s="88">
        <v>409999.8000000001</v>
      </c>
    </row>
    <row r="79" spans="1:3" x14ac:dyDescent="0.2">
      <c r="A79" s="85">
        <v>27000</v>
      </c>
      <c r="B79" s="86" t="s">
        <v>2869</v>
      </c>
      <c r="C79" s="44">
        <f>C80</f>
        <v>226665.72</v>
      </c>
    </row>
    <row r="80" spans="1:3" x14ac:dyDescent="0.2">
      <c r="A80" s="85">
        <v>27100</v>
      </c>
      <c r="B80" s="86" t="s">
        <v>146</v>
      </c>
      <c r="C80" s="44">
        <f>C81</f>
        <v>226665.72</v>
      </c>
    </row>
    <row r="81" spans="1:3" x14ac:dyDescent="0.2">
      <c r="A81" s="87" t="s">
        <v>961</v>
      </c>
      <c r="B81" s="20" t="s">
        <v>962</v>
      </c>
      <c r="C81" s="88">
        <v>226665.72</v>
      </c>
    </row>
    <row r="82" spans="1:3" x14ac:dyDescent="0.2">
      <c r="A82" s="85">
        <v>29000</v>
      </c>
      <c r="B82" s="86" t="s">
        <v>157</v>
      </c>
      <c r="C82" s="44">
        <f>C83+C85+C87</f>
        <v>66666.599999999991</v>
      </c>
    </row>
    <row r="83" spans="1:3" x14ac:dyDescent="0.2">
      <c r="A83" s="85" t="s">
        <v>963</v>
      </c>
      <c r="B83" s="86" t="s">
        <v>158</v>
      </c>
      <c r="C83" s="44">
        <f>C84</f>
        <v>9999.9600000000009</v>
      </c>
    </row>
    <row r="84" spans="1:3" x14ac:dyDescent="0.2">
      <c r="A84" s="87" t="s">
        <v>964</v>
      </c>
      <c r="B84" s="20" t="s">
        <v>158</v>
      </c>
      <c r="C84" s="88">
        <v>9999.9600000000009</v>
      </c>
    </row>
    <row r="85" spans="1:3" x14ac:dyDescent="0.2">
      <c r="A85" s="85" t="s">
        <v>965</v>
      </c>
      <c r="B85" s="86" t="s">
        <v>159</v>
      </c>
      <c r="C85" s="44">
        <f>C86</f>
        <v>23333.279999999999</v>
      </c>
    </row>
    <row r="86" spans="1:3" x14ac:dyDescent="0.2">
      <c r="A86" s="87" t="s">
        <v>866</v>
      </c>
      <c r="B86" s="20" t="s">
        <v>159</v>
      </c>
      <c r="C86" s="88">
        <v>23333.279999999999</v>
      </c>
    </row>
    <row r="87" spans="1:3" x14ac:dyDescent="0.2">
      <c r="A87" s="85" t="s">
        <v>966</v>
      </c>
      <c r="B87" s="86" t="s">
        <v>2862</v>
      </c>
      <c r="C87" s="44">
        <f>C88</f>
        <v>33333.359999999993</v>
      </c>
    </row>
    <row r="88" spans="1:3" ht="13.5" thickBot="1" x14ac:dyDescent="0.25">
      <c r="A88" s="89" t="s">
        <v>968</v>
      </c>
      <c r="B88" s="22" t="s">
        <v>967</v>
      </c>
      <c r="C88" s="90">
        <v>33333.359999999993</v>
      </c>
    </row>
    <row r="89" spans="1:3" ht="21" customHeight="1" thickBot="1" x14ac:dyDescent="0.25">
      <c r="A89" s="18">
        <v>30000</v>
      </c>
      <c r="B89" s="19" t="s">
        <v>163</v>
      </c>
      <c r="C89" s="41">
        <f>C90+C105+C112+C127+C134+C143+C146+C153+C160</f>
        <v>4165906.3599999994</v>
      </c>
    </row>
    <row r="90" spans="1:3" x14ac:dyDescent="0.2">
      <c r="A90" s="83">
        <v>31000</v>
      </c>
      <c r="B90" s="84" t="s">
        <v>164</v>
      </c>
      <c r="C90" s="42">
        <f>C91+C93+C95+C97+C99+C101+C103</f>
        <v>838773.24</v>
      </c>
    </row>
    <row r="91" spans="1:3" x14ac:dyDescent="0.2">
      <c r="A91" s="85" t="s">
        <v>969</v>
      </c>
      <c r="B91" s="86" t="s">
        <v>165</v>
      </c>
      <c r="C91" s="44">
        <f>C92</f>
        <v>136666.68</v>
      </c>
    </row>
    <row r="92" spans="1:3" x14ac:dyDescent="0.2">
      <c r="A92" s="87" t="s">
        <v>759</v>
      </c>
      <c r="B92" s="20" t="s">
        <v>166</v>
      </c>
      <c r="C92" s="88">
        <v>136666.68</v>
      </c>
    </row>
    <row r="93" spans="1:3" x14ac:dyDescent="0.2">
      <c r="A93" s="85" t="s">
        <v>970</v>
      </c>
      <c r="B93" s="86" t="s">
        <v>169</v>
      </c>
      <c r="C93" s="44">
        <f>C94</f>
        <v>23333.279999999999</v>
      </c>
    </row>
    <row r="94" spans="1:3" x14ac:dyDescent="0.2">
      <c r="A94" s="87" t="s">
        <v>762</v>
      </c>
      <c r="B94" s="20" t="s">
        <v>867</v>
      </c>
      <c r="C94" s="88">
        <v>23333.279999999999</v>
      </c>
    </row>
    <row r="95" spans="1:3" x14ac:dyDescent="0.2">
      <c r="A95" s="85" t="s">
        <v>971</v>
      </c>
      <c r="B95" s="86" t="s">
        <v>170</v>
      </c>
      <c r="C95" s="44">
        <f>C96</f>
        <v>50000.039999999986</v>
      </c>
    </row>
    <row r="96" spans="1:3" x14ac:dyDescent="0.2">
      <c r="A96" s="87" t="s">
        <v>765</v>
      </c>
      <c r="B96" s="20" t="s">
        <v>170</v>
      </c>
      <c r="C96" s="88">
        <v>50000.039999999986</v>
      </c>
    </row>
    <row r="97" spans="1:3" x14ac:dyDescent="0.2">
      <c r="A97" s="85" t="s">
        <v>972</v>
      </c>
      <c r="B97" s="86" t="s">
        <v>171</v>
      </c>
      <c r="C97" s="44">
        <f>C98</f>
        <v>80000.039999999994</v>
      </c>
    </row>
    <row r="98" spans="1:3" x14ac:dyDescent="0.2">
      <c r="A98" s="87" t="s">
        <v>768</v>
      </c>
      <c r="B98" s="20" t="s">
        <v>171</v>
      </c>
      <c r="C98" s="88">
        <v>80000.039999999994</v>
      </c>
    </row>
    <row r="99" spans="1:3" x14ac:dyDescent="0.2">
      <c r="A99" s="85" t="s">
        <v>973</v>
      </c>
      <c r="B99" s="86" t="s">
        <v>172</v>
      </c>
      <c r="C99" s="44">
        <f>C100</f>
        <v>385439.87999999995</v>
      </c>
    </row>
    <row r="100" spans="1:3" x14ac:dyDescent="0.2">
      <c r="A100" s="87" t="s">
        <v>974</v>
      </c>
      <c r="B100" s="20" t="s">
        <v>2868</v>
      </c>
      <c r="C100" s="88">
        <v>385439.87999999995</v>
      </c>
    </row>
    <row r="101" spans="1:3" x14ac:dyDescent="0.2">
      <c r="A101" s="85" t="s">
        <v>975</v>
      </c>
      <c r="B101" s="86" t="s">
        <v>2867</v>
      </c>
      <c r="C101" s="44">
        <f>C102</f>
        <v>133333.32</v>
      </c>
    </row>
    <row r="102" spans="1:3" x14ac:dyDescent="0.2">
      <c r="A102" s="87" t="s">
        <v>870</v>
      </c>
      <c r="B102" s="20" t="s">
        <v>2867</v>
      </c>
      <c r="C102" s="88">
        <v>133333.32</v>
      </c>
    </row>
    <row r="103" spans="1:3" x14ac:dyDescent="0.2">
      <c r="A103" s="85">
        <v>31800</v>
      </c>
      <c r="B103" s="86" t="s">
        <v>173</v>
      </c>
      <c r="C103" s="44">
        <f>C104</f>
        <v>30000</v>
      </c>
    </row>
    <row r="104" spans="1:3" x14ac:dyDescent="0.2">
      <c r="A104" s="87" t="s">
        <v>874</v>
      </c>
      <c r="B104" s="20" t="s">
        <v>174</v>
      </c>
      <c r="C104" s="88">
        <v>30000</v>
      </c>
    </row>
    <row r="105" spans="1:3" x14ac:dyDescent="0.2">
      <c r="A105" s="85">
        <v>32000</v>
      </c>
      <c r="B105" s="86" t="s">
        <v>178</v>
      </c>
      <c r="C105" s="44">
        <f>C106+C108+C110</f>
        <v>406666.67999999988</v>
      </c>
    </row>
    <row r="106" spans="1:3" x14ac:dyDescent="0.2">
      <c r="A106" s="85">
        <v>32200</v>
      </c>
      <c r="B106" s="86" t="s">
        <v>179</v>
      </c>
      <c r="C106" s="44">
        <f>C107</f>
        <v>373333.31999999989</v>
      </c>
    </row>
    <row r="107" spans="1:3" x14ac:dyDescent="0.2">
      <c r="A107" s="87" t="s">
        <v>773</v>
      </c>
      <c r="B107" s="20" t="s">
        <v>180</v>
      </c>
      <c r="C107" s="88">
        <v>373333.31999999989</v>
      </c>
    </row>
    <row r="108" spans="1:3" x14ac:dyDescent="0.2">
      <c r="A108" s="85">
        <v>32300</v>
      </c>
      <c r="B108" s="86" t="s">
        <v>181</v>
      </c>
      <c r="C108" s="44">
        <f>C109</f>
        <v>26666.640000000003</v>
      </c>
    </row>
    <row r="109" spans="1:3" x14ac:dyDescent="0.2">
      <c r="A109" s="87" t="s">
        <v>976</v>
      </c>
      <c r="B109" s="20" t="s">
        <v>181</v>
      </c>
      <c r="C109" s="88">
        <v>26666.640000000003</v>
      </c>
    </row>
    <row r="110" spans="1:3" x14ac:dyDescent="0.2">
      <c r="A110" s="85">
        <v>32900</v>
      </c>
      <c r="B110" s="86" t="s">
        <v>186</v>
      </c>
      <c r="C110" s="44">
        <f>C111</f>
        <v>6666.7199999999975</v>
      </c>
    </row>
    <row r="111" spans="1:3" x14ac:dyDescent="0.2">
      <c r="A111" s="87" t="s">
        <v>187</v>
      </c>
      <c r="B111" s="20" t="s">
        <v>186</v>
      </c>
      <c r="C111" s="88">
        <v>6666.7199999999975</v>
      </c>
    </row>
    <row r="112" spans="1:3" x14ac:dyDescent="0.2">
      <c r="A112" s="85">
        <v>33000</v>
      </c>
      <c r="B112" s="86" t="s">
        <v>2865</v>
      </c>
      <c r="C112" s="44">
        <f>C113+C115+C118+C120+C122+C124</f>
        <v>915132.71999999986</v>
      </c>
    </row>
    <row r="113" spans="1:3" x14ac:dyDescent="0.2">
      <c r="A113" s="85">
        <v>33100</v>
      </c>
      <c r="B113" s="86" t="s">
        <v>2866</v>
      </c>
      <c r="C113" s="44">
        <f>C114</f>
        <v>113333.28000000001</v>
      </c>
    </row>
    <row r="114" spans="1:3" x14ac:dyDescent="0.2">
      <c r="A114" s="87" t="s">
        <v>189</v>
      </c>
      <c r="B114" s="20" t="s">
        <v>977</v>
      </c>
      <c r="C114" s="88">
        <v>113333.28000000001</v>
      </c>
    </row>
    <row r="115" spans="1:3" x14ac:dyDescent="0.2">
      <c r="A115" s="85">
        <v>33300</v>
      </c>
      <c r="B115" s="86" t="s">
        <v>978</v>
      </c>
      <c r="C115" s="44">
        <f>SUM(C116:C117)</f>
        <v>279999.59999999998</v>
      </c>
    </row>
    <row r="116" spans="1:3" x14ac:dyDescent="0.2">
      <c r="A116" s="87" t="s">
        <v>879</v>
      </c>
      <c r="B116" s="20" t="s">
        <v>191</v>
      </c>
      <c r="C116" s="88">
        <v>133333.32</v>
      </c>
    </row>
    <row r="117" spans="1:3" x14ac:dyDescent="0.2">
      <c r="A117" s="87" t="s">
        <v>979</v>
      </c>
      <c r="B117" s="20" t="s">
        <v>980</v>
      </c>
      <c r="C117" s="88">
        <v>146666.28</v>
      </c>
    </row>
    <row r="118" spans="1:3" x14ac:dyDescent="0.2">
      <c r="A118" s="85">
        <v>33400</v>
      </c>
      <c r="B118" s="86" t="s">
        <v>192</v>
      </c>
      <c r="C118" s="44">
        <f>C119</f>
        <v>99999.96</v>
      </c>
    </row>
    <row r="119" spans="1:3" x14ac:dyDescent="0.2">
      <c r="A119" s="87" t="s">
        <v>981</v>
      </c>
      <c r="B119" s="20" t="s">
        <v>192</v>
      </c>
      <c r="C119" s="88">
        <v>99999.96</v>
      </c>
    </row>
    <row r="120" spans="1:3" x14ac:dyDescent="0.2">
      <c r="A120" s="85">
        <v>33500</v>
      </c>
      <c r="B120" s="86" t="s">
        <v>193</v>
      </c>
      <c r="C120" s="44">
        <f>C121</f>
        <v>53333.399999999987</v>
      </c>
    </row>
    <row r="121" spans="1:3" x14ac:dyDescent="0.2">
      <c r="A121" s="87" t="s">
        <v>982</v>
      </c>
      <c r="B121" s="20" t="s">
        <v>983</v>
      </c>
      <c r="C121" s="88">
        <v>53333.399999999987</v>
      </c>
    </row>
    <row r="122" spans="1:3" x14ac:dyDescent="0.2">
      <c r="A122" s="85">
        <v>33600</v>
      </c>
      <c r="B122" s="86" t="s">
        <v>2864</v>
      </c>
      <c r="C122" s="44">
        <f>C123</f>
        <v>341799.83999999991</v>
      </c>
    </row>
    <row r="123" spans="1:3" x14ac:dyDescent="0.2">
      <c r="A123" s="87" t="s">
        <v>984</v>
      </c>
      <c r="B123" s="20" t="s">
        <v>195</v>
      </c>
      <c r="C123" s="88">
        <v>341799.83999999991</v>
      </c>
    </row>
    <row r="124" spans="1:3" x14ac:dyDescent="0.2">
      <c r="A124" s="85">
        <v>33900</v>
      </c>
      <c r="B124" s="86" t="s">
        <v>985</v>
      </c>
      <c r="C124" s="44">
        <f>SUM(C125:C126)</f>
        <v>26666.639999999999</v>
      </c>
    </row>
    <row r="125" spans="1:3" x14ac:dyDescent="0.2">
      <c r="A125" s="87" t="s">
        <v>986</v>
      </c>
      <c r="B125" s="20" t="s">
        <v>200</v>
      </c>
      <c r="C125" s="88">
        <v>24000</v>
      </c>
    </row>
    <row r="126" spans="1:3" x14ac:dyDescent="0.2">
      <c r="A126" s="87" t="s">
        <v>987</v>
      </c>
      <c r="B126" s="20" t="s">
        <v>988</v>
      </c>
      <c r="C126" s="88">
        <v>2666.6399999999994</v>
      </c>
    </row>
    <row r="127" spans="1:3" x14ac:dyDescent="0.2">
      <c r="A127" s="85">
        <v>34000</v>
      </c>
      <c r="B127" s="86" t="s">
        <v>989</v>
      </c>
      <c r="C127" s="44">
        <f>C128+C130+C132</f>
        <v>134666.76</v>
      </c>
    </row>
    <row r="128" spans="1:3" x14ac:dyDescent="0.2">
      <c r="A128" s="85">
        <v>34100</v>
      </c>
      <c r="B128" s="86" t="s">
        <v>990</v>
      </c>
      <c r="C128" s="44">
        <f>C129</f>
        <v>33333.359999999993</v>
      </c>
    </row>
    <row r="129" spans="1:3" x14ac:dyDescent="0.2">
      <c r="A129" s="87" t="s">
        <v>991</v>
      </c>
      <c r="B129" s="20" t="s">
        <v>203</v>
      </c>
      <c r="C129" s="88">
        <v>33333.359999999993</v>
      </c>
    </row>
    <row r="130" spans="1:3" x14ac:dyDescent="0.2">
      <c r="A130" s="85">
        <v>34500</v>
      </c>
      <c r="B130" s="86" t="s">
        <v>205</v>
      </c>
      <c r="C130" s="44">
        <f>C131</f>
        <v>94666.680000000008</v>
      </c>
    </row>
    <row r="131" spans="1:3" x14ac:dyDescent="0.2">
      <c r="A131" s="87" t="s">
        <v>887</v>
      </c>
      <c r="B131" s="20" t="s">
        <v>206</v>
      </c>
      <c r="C131" s="88">
        <v>94666.680000000008</v>
      </c>
    </row>
    <row r="132" spans="1:3" x14ac:dyDescent="0.2">
      <c r="A132" s="85">
        <v>34700</v>
      </c>
      <c r="B132" s="86" t="s">
        <v>207</v>
      </c>
      <c r="C132" s="44">
        <f>C133</f>
        <v>6666.7199999999975</v>
      </c>
    </row>
    <row r="133" spans="1:3" x14ac:dyDescent="0.2">
      <c r="A133" s="87" t="s">
        <v>992</v>
      </c>
      <c r="B133" s="20" t="s">
        <v>207</v>
      </c>
      <c r="C133" s="88">
        <v>6666.7199999999975</v>
      </c>
    </row>
    <row r="134" spans="1:3" x14ac:dyDescent="0.2">
      <c r="A134" s="85">
        <v>35000</v>
      </c>
      <c r="B134" s="86" t="s">
        <v>993</v>
      </c>
      <c r="C134" s="44">
        <f>C135+C137+C139+C141</f>
        <v>113333.4</v>
      </c>
    </row>
    <row r="135" spans="1:3" x14ac:dyDescent="0.2">
      <c r="A135" s="85">
        <v>35100</v>
      </c>
      <c r="B135" s="86" t="s">
        <v>208</v>
      </c>
      <c r="C135" s="44">
        <f>C136</f>
        <v>33333.359999999993</v>
      </c>
    </row>
    <row r="136" spans="1:3" x14ac:dyDescent="0.2">
      <c r="A136" s="87" t="s">
        <v>892</v>
      </c>
      <c r="B136" s="20" t="s">
        <v>208</v>
      </c>
      <c r="C136" s="88">
        <v>33333.359999999993</v>
      </c>
    </row>
    <row r="137" spans="1:3" x14ac:dyDescent="0.2">
      <c r="A137" s="85">
        <v>35200</v>
      </c>
      <c r="B137" s="86" t="s">
        <v>2863</v>
      </c>
      <c r="C137" s="44">
        <f>C138</f>
        <v>16666.679999999997</v>
      </c>
    </row>
    <row r="138" spans="1:3" x14ac:dyDescent="0.2">
      <c r="A138" s="87" t="s">
        <v>995</v>
      </c>
      <c r="B138" s="20" t="s">
        <v>994</v>
      </c>
      <c r="C138" s="88">
        <v>16666.679999999997</v>
      </c>
    </row>
    <row r="139" spans="1:3" x14ac:dyDescent="0.2">
      <c r="A139" s="85">
        <v>35300</v>
      </c>
      <c r="B139" s="86" t="s">
        <v>896</v>
      </c>
      <c r="C139" s="44">
        <f>C140</f>
        <v>16666.679999999997</v>
      </c>
    </row>
    <row r="140" spans="1:3" x14ac:dyDescent="0.2">
      <c r="A140" s="87" t="s">
        <v>895</v>
      </c>
      <c r="B140" s="20" t="s">
        <v>896</v>
      </c>
      <c r="C140" s="88">
        <v>16666.679999999997</v>
      </c>
    </row>
    <row r="141" spans="1:3" x14ac:dyDescent="0.2">
      <c r="A141" s="85">
        <v>35500</v>
      </c>
      <c r="B141" s="86" t="s">
        <v>211</v>
      </c>
      <c r="C141" s="44">
        <f>C142</f>
        <v>46666.68</v>
      </c>
    </row>
    <row r="142" spans="1:3" x14ac:dyDescent="0.2">
      <c r="A142" s="87" t="s">
        <v>899</v>
      </c>
      <c r="B142" s="20" t="s">
        <v>900</v>
      </c>
      <c r="C142" s="88">
        <v>46666.68</v>
      </c>
    </row>
    <row r="143" spans="1:3" x14ac:dyDescent="0.2">
      <c r="A143" s="85">
        <v>36000</v>
      </c>
      <c r="B143" s="86" t="s">
        <v>216</v>
      </c>
      <c r="C143" s="44">
        <f>C144</f>
        <v>20000.04</v>
      </c>
    </row>
    <row r="144" spans="1:3" x14ac:dyDescent="0.2">
      <c r="A144" s="85">
        <v>36100</v>
      </c>
      <c r="B144" s="86" t="s">
        <v>996</v>
      </c>
      <c r="C144" s="44">
        <f>C145</f>
        <v>20000.04</v>
      </c>
    </row>
    <row r="145" spans="1:3" x14ac:dyDescent="0.2">
      <c r="A145" s="87" t="s">
        <v>997</v>
      </c>
      <c r="B145" s="20" t="s">
        <v>218</v>
      </c>
      <c r="C145" s="88">
        <v>20000.04</v>
      </c>
    </row>
    <row r="146" spans="1:3" x14ac:dyDescent="0.2">
      <c r="A146" s="85">
        <v>37000</v>
      </c>
      <c r="B146" s="86" t="s">
        <v>222</v>
      </c>
      <c r="C146" s="44">
        <f>C147+C149+C151</f>
        <v>772333.67999999993</v>
      </c>
    </row>
    <row r="147" spans="1:3" x14ac:dyDescent="0.2">
      <c r="A147" s="85">
        <v>37100</v>
      </c>
      <c r="B147" s="86" t="s">
        <v>223</v>
      </c>
      <c r="C147" s="44">
        <f>C148</f>
        <v>333333.36</v>
      </c>
    </row>
    <row r="148" spans="1:3" x14ac:dyDescent="0.2">
      <c r="A148" s="87" t="s">
        <v>998</v>
      </c>
      <c r="B148" s="20" t="s">
        <v>223</v>
      </c>
      <c r="C148" s="88">
        <v>333333.36</v>
      </c>
    </row>
    <row r="149" spans="1:3" x14ac:dyDescent="0.2">
      <c r="A149" s="85">
        <v>37200</v>
      </c>
      <c r="B149" s="86" t="s">
        <v>224</v>
      </c>
      <c r="C149" s="44">
        <f>C150</f>
        <v>66666.719999999987</v>
      </c>
    </row>
    <row r="150" spans="1:3" x14ac:dyDescent="0.2">
      <c r="A150" s="87" t="s">
        <v>999</v>
      </c>
      <c r="B150" s="20" t="s">
        <v>224</v>
      </c>
      <c r="C150" s="88">
        <v>66666.719999999987</v>
      </c>
    </row>
    <row r="151" spans="1:3" x14ac:dyDescent="0.2">
      <c r="A151" s="85">
        <v>37500</v>
      </c>
      <c r="B151" s="86" t="s">
        <v>225</v>
      </c>
      <c r="C151" s="44">
        <f>C152</f>
        <v>372333.6</v>
      </c>
    </row>
    <row r="152" spans="1:3" x14ac:dyDescent="0.2">
      <c r="A152" s="87" t="s">
        <v>1000</v>
      </c>
      <c r="B152" s="20" t="s">
        <v>226</v>
      </c>
      <c r="C152" s="88">
        <v>372333.6</v>
      </c>
    </row>
    <row r="153" spans="1:3" x14ac:dyDescent="0.2">
      <c r="A153" s="85">
        <v>38000</v>
      </c>
      <c r="B153" s="86" t="s">
        <v>230</v>
      </c>
      <c r="C153" s="44">
        <f>C154+C156+C158</f>
        <v>391666.48</v>
      </c>
    </row>
    <row r="154" spans="1:3" x14ac:dyDescent="0.2">
      <c r="A154" s="85">
        <v>38200</v>
      </c>
      <c r="B154" s="86" t="s">
        <v>232</v>
      </c>
      <c r="C154" s="44">
        <f>C155</f>
        <v>66666.719999999987</v>
      </c>
    </row>
    <row r="155" spans="1:3" x14ac:dyDescent="0.2">
      <c r="A155" s="87" t="s">
        <v>1001</v>
      </c>
      <c r="B155" s="20" t="s">
        <v>234</v>
      </c>
      <c r="C155" s="88">
        <v>66666.719999999987</v>
      </c>
    </row>
    <row r="156" spans="1:3" x14ac:dyDescent="0.2">
      <c r="A156" s="85">
        <v>38300</v>
      </c>
      <c r="B156" s="86" t="s">
        <v>235</v>
      </c>
      <c r="C156" s="44">
        <f>C157</f>
        <v>244999.72000000003</v>
      </c>
    </row>
    <row r="157" spans="1:3" x14ac:dyDescent="0.2">
      <c r="A157" s="87" t="s">
        <v>904</v>
      </c>
      <c r="B157" s="20" t="s">
        <v>236</v>
      </c>
      <c r="C157" s="88">
        <v>244999.72000000003</v>
      </c>
    </row>
    <row r="158" spans="1:3" x14ac:dyDescent="0.2">
      <c r="A158" s="85">
        <v>38500</v>
      </c>
      <c r="B158" s="86" t="s">
        <v>237</v>
      </c>
      <c r="C158" s="44">
        <f>C159</f>
        <v>80000.039999999994</v>
      </c>
    </row>
    <row r="159" spans="1:3" x14ac:dyDescent="0.2">
      <c r="A159" s="87" t="s">
        <v>1002</v>
      </c>
      <c r="B159" s="20" t="s">
        <v>237</v>
      </c>
      <c r="C159" s="88">
        <v>80000.039999999994</v>
      </c>
    </row>
    <row r="160" spans="1:3" x14ac:dyDescent="0.2">
      <c r="A160" s="85">
        <v>39000</v>
      </c>
      <c r="B160" s="86" t="s">
        <v>238</v>
      </c>
      <c r="C160" s="44">
        <f>C161+C164+C166</f>
        <v>573333.3600000001</v>
      </c>
    </row>
    <row r="161" spans="1:3" x14ac:dyDescent="0.2">
      <c r="A161" s="85">
        <v>39200</v>
      </c>
      <c r="B161" s="86" t="s">
        <v>240</v>
      </c>
      <c r="C161" s="44">
        <f>SUM(C162:C163)</f>
        <v>166666.68</v>
      </c>
    </row>
    <row r="162" spans="1:3" x14ac:dyDescent="0.2">
      <c r="A162" s="87" t="s">
        <v>1003</v>
      </c>
      <c r="B162" s="20" t="s">
        <v>241</v>
      </c>
      <c r="C162" s="88">
        <v>99999.96</v>
      </c>
    </row>
    <row r="163" spans="1:3" x14ac:dyDescent="0.2">
      <c r="A163" s="87" t="s">
        <v>1004</v>
      </c>
      <c r="B163" s="20" t="s">
        <v>242</v>
      </c>
      <c r="C163" s="88">
        <v>66666.719999999987</v>
      </c>
    </row>
    <row r="164" spans="1:3" x14ac:dyDescent="0.2">
      <c r="A164" s="85">
        <v>39800</v>
      </c>
      <c r="B164" s="86" t="s">
        <v>245</v>
      </c>
      <c r="C164" s="44">
        <f>C165</f>
        <v>399999.96000000014</v>
      </c>
    </row>
    <row r="165" spans="1:3" x14ac:dyDescent="0.2">
      <c r="A165" s="87" t="s">
        <v>246</v>
      </c>
      <c r="B165" s="20" t="s">
        <v>247</v>
      </c>
      <c r="C165" s="88">
        <v>399999.96000000014</v>
      </c>
    </row>
    <row r="166" spans="1:3" x14ac:dyDescent="0.2">
      <c r="A166" s="85">
        <v>39900</v>
      </c>
      <c r="B166" s="86" t="s">
        <v>248</v>
      </c>
      <c r="C166" s="44">
        <f>C167</f>
        <v>6666.7199999999975</v>
      </c>
    </row>
    <row r="167" spans="1:3" ht="13.5" thickBot="1" x14ac:dyDescent="0.25">
      <c r="A167" s="89" t="s">
        <v>1005</v>
      </c>
      <c r="B167" s="22" t="s">
        <v>250</v>
      </c>
      <c r="C167" s="90">
        <v>6666.7199999999975</v>
      </c>
    </row>
    <row r="168" spans="1:3" ht="21" customHeight="1" thickBot="1" x14ac:dyDescent="0.25">
      <c r="A168" s="18">
        <v>40000</v>
      </c>
      <c r="B168" s="19" t="s">
        <v>731</v>
      </c>
      <c r="C168" s="41">
        <f>C169</f>
        <v>24216690.48</v>
      </c>
    </row>
    <row r="169" spans="1:3" ht="16.5" customHeight="1" x14ac:dyDescent="0.2">
      <c r="A169" s="83">
        <v>41000</v>
      </c>
      <c r="B169" s="84" t="s">
        <v>1006</v>
      </c>
      <c r="C169" s="42">
        <f>C170</f>
        <v>24216690.48</v>
      </c>
    </row>
    <row r="170" spans="1:3" x14ac:dyDescent="0.2">
      <c r="A170" s="85">
        <v>41400</v>
      </c>
      <c r="B170" s="86" t="s">
        <v>1007</v>
      </c>
      <c r="C170" s="44">
        <f>C171</f>
        <v>24216690.48</v>
      </c>
    </row>
    <row r="171" spans="1:3" ht="13.5" thickBot="1" x14ac:dyDescent="0.25">
      <c r="A171" s="89" t="s">
        <v>1008</v>
      </c>
      <c r="B171" s="22" t="s">
        <v>1009</v>
      </c>
      <c r="C171" s="90">
        <v>24216690.48</v>
      </c>
    </row>
    <row r="172" spans="1:3" ht="21" customHeight="1" thickBot="1" x14ac:dyDescent="0.25">
      <c r="A172" s="18">
        <v>50000</v>
      </c>
      <c r="B172" s="19" t="s">
        <v>370</v>
      </c>
      <c r="C172" s="41">
        <f>C173+C178+C183</f>
        <v>486666.94999999995</v>
      </c>
    </row>
    <row r="173" spans="1:3" x14ac:dyDescent="0.2">
      <c r="A173" s="83">
        <v>51000</v>
      </c>
      <c r="B173" s="84" t="s">
        <v>371</v>
      </c>
      <c r="C173" s="42">
        <f>C174+C176</f>
        <v>273333.58999999997</v>
      </c>
    </row>
    <row r="174" spans="1:3" x14ac:dyDescent="0.2">
      <c r="A174" s="85">
        <v>51100</v>
      </c>
      <c r="B174" s="86" t="s">
        <v>372</v>
      </c>
      <c r="C174" s="44">
        <f>C175</f>
        <v>66666.719999999987</v>
      </c>
    </row>
    <row r="175" spans="1:3" x14ac:dyDescent="0.2">
      <c r="A175" s="87" t="s">
        <v>912</v>
      </c>
      <c r="B175" s="20" t="s">
        <v>373</v>
      </c>
      <c r="C175" s="88">
        <v>66666.719999999987</v>
      </c>
    </row>
    <row r="176" spans="1:3" x14ac:dyDescent="0.2">
      <c r="A176" s="85">
        <v>51500</v>
      </c>
      <c r="B176" s="86" t="s">
        <v>1010</v>
      </c>
      <c r="C176" s="44">
        <f>C177</f>
        <v>206666.87</v>
      </c>
    </row>
    <row r="177" spans="1:3" x14ac:dyDescent="0.2">
      <c r="A177" s="87" t="s">
        <v>783</v>
      </c>
      <c r="B177" s="20" t="s">
        <v>784</v>
      </c>
      <c r="C177" s="88">
        <v>206666.87</v>
      </c>
    </row>
    <row r="178" spans="1:3" x14ac:dyDescent="0.2">
      <c r="A178" s="85">
        <v>52000</v>
      </c>
      <c r="B178" s="86" t="s">
        <v>376</v>
      </c>
      <c r="C178" s="44">
        <f>C179+C181</f>
        <v>193333.32</v>
      </c>
    </row>
    <row r="179" spans="1:3" x14ac:dyDescent="0.2">
      <c r="A179" s="85">
        <v>52100</v>
      </c>
      <c r="B179" s="86" t="s">
        <v>377</v>
      </c>
      <c r="C179" s="44">
        <f>C180</f>
        <v>26666.640000000003</v>
      </c>
    </row>
    <row r="180" spans="1:3" x14ac:dyDescent="0.2">
      <c r="A180" s="87" t="s">
        <v>1011</v>
      </c>
      <c r="B180" s="20" t="s">
        <v>377</v>
      </c>
      <c r="C180" s="88">
        <v>26666.640000000003</v>
      </c>
    </row>
    <row r="181" spans="1:3" x14ac:dyDescent="0.2">
      <c r="A181" s="85">
        <v>52300</v>
      </c>
      <c r="B181" s="86" t="s">
        <v>378</v>
      </c>
      <c r="C181" s="44">
        <f>C182</f>
        <v>166666.68</v>
      </c>
    </row>
    <row r="182" spans="1:3" x14ac:dyDescent="0.2">
      <c r="A182" s="87" t="s">
        <v>1012</v>
      </c>
      <c r="B182" s="20" t="s">
        <v>378</v>
      </c>
      <c r="C182" s="88">
        <v>166666.68</v>
      </c>
    </row>
    <row r="183" spans="1:3" x14ac:dyDescent="0.2">
      <c r="A183" s="85">
        <v>59000</v>
      </c>
      <c r="B183" s="86" t="s">
        <v>395</v>
      </c>
      <c r="C183" s="44">
        <f>C184</f>
        <v>20000.04</v>
      </c>
    </row>
    <row r="184" spans="1:3" x14ac:dyDescent="0.2">
      <c r="A184" s="85">
        <v>59100</v>
      </c>
      <c r="B184" s="86" t="s">
        <v>396</v>
      </c>
      <c r="C184" s="44">
        <f>C185</f>
        <v>20000.04</v>
      </c>
    </row>
    <row r="185" spans="1:3" ht="13.5" thickBot="1" x14ac:dyDescent="0.25">
      <c r="A185" s="92" t="s">
        <v>1013</v>
      </c>
      <c r="B185" s="21" t="s">
        <v>396</v>
      </c>
      <c r="C185" s="93">
        <v>20000.04</v>
      </c>
    </row>
    <row r="186" spans="1:3" ht="15" thickBot="1" x14ac:dyDescent="0.25">
      <c r="A186" s="149"/>
      <c r="B186" s="302" t="s">
        <v>425</v>
      </c>
      <c r="C186" s="217">
        <f>C12+C46+C89+C168+C172</f>
        <v>46903498</v>
      </c>
    </row>
  </sheetData>
  <mergeCells count="2">
    <mergeCell ref="A11:B11"/>
    <mergeCell ref="A10:B10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92D050"/>
  </sheetPr>
  <dimension ref="A9:C46"/>
  <sheetViews>
    <sheetView topLeftCell="A34" workbookViewId="0">
      <selection activeCell="I15" sqref="I15"/>
    </sheetView>
  </sheetViews>
  <sheetFormatPr baseColWidth="10" defaultRowHeight="12.75" x14ac:dyDescent="0.2"/>
  <cols>
    <col min="1" max="1" width="11.42578125" style="49"/>
    <col min="2" max="2" width="62.7109375" style="49" customWidth="1"/>
    <col min="3" max="3" width="14.85546875" style="49" bestFit="1" customWidth="1"/>
    <col min="4" max="4" width="11.42578125" style="49"/>
    <col min="5" max="5" width="16.42578125" style="49" customWidth="1"/>
    <col min="6" max="16384" width="11.42578125" style="49"/>
  </cols>
  <sheetData>
    <row r="9" spans="1:3" ht="13.5" thickBot="1" x14ac:dyDescent="0.25">
      <c r="A9" s="440"/>
      <c r="B9" s="440"/>
    </row>
    <row r="10" spans="1:3" ht="24.75" thickBot="1" x14ac:dyDescent="0.25">
      <c r="A10" s="448" t="s">
        <v>263</v>
      </c>
      <c r="B10" s="449"/>
      <c r="C10" s="94" t="s">
        <v>2</v>
      </c>
    </row>
    <row r="11" spans="1:3" ht="21" customHeight="1" thickBot="1" x14ac:dyDescent="0.25">
      <c r="A11" s="51">
        <v>10000</v>
      </c>
      <c r="B11" s="52" t="s">
        <v>3</v>
      </c>
      <c r="C11" s="41">
        <f>C12+C16+C19+C27+C30</f>
        <v>10463316.119999997</v>
      </c>
    </row>
    <row r="12" spans="1:3" x14ac:dyDescent="0.2">
      <c r="A12" s="63">
        <v>11000</v>
      </c>
      <c r="B12" s="54" t="s">
        <v>709</v>
      </c>
      <c r="C12" s="42">
        <f>C13</f>
        <v>5414459.6399999987</v>
      </c>
    </row>
    <row r="13" spans="1:3" x14ac:dyDescent="0.2">
      <c r="A13" s="55" t="s">
        <v>710</v>
      </c>
      <c r="B13" s="56" t="s">
        <v>711</v>
      </c>
      <c r="C13" s="44">
        <f>C14+C15</f>
        <v>5414459.6399999987</v>
      </c>
    </row>
    <row r="14" spans="1:3" x14ac:dyDescent="0.2">
      <c r="A14" s="57" t="s">
        <v>788</v>
      </c>
      <c r="B14" s="58" t="s">
        <v>6</v>
      </c>
      <c r="C14" s="68">
        <v>4311564.4799999995</v>
      </c>
    </row>
    <row r="15" spans="1:3" x14ac:dyDescent="0.2">
      <c r="A15" s="57" t="s">
        <v>789</v>
      </c>
      <c r="B15" s="58" t="s">
        <v>7</v>
      </c>
      <c r="C15" s="68">
        <v>1102895.1599999997</v>
      </c>
    </row>
    <row r="16" spans="1:3" x14ac:dyDescent="0.2">
      <c r="A16" s="55" t="s">
        <v>790</v>
      </c>
      <c r="B16" s="56" t="s">
        <v>791</v>
      </c>
      <c r="C16" s="69">
        <f>C17</f>
        <v>44000.039999999986</v>
      </c>
    </row>
    <row r="17" spans="1:3" x14ac:dyDescent="0.2">
      <c r="A17" s="55" t="s">
        <v>913</v>
      </c>
      <c r="B17" s="56" t="s">
        <v>914</v>
      </c>
      <c r="C17" s="69">
        <f>C18</f>
        <v>44000.039999999986</v>
      </c>
    </row>
    <row r="18" spans="1:3" x14ac:dyDescent="0.2">
      <c r="A18" s="57" t="s">
        <v>915</v>
      </c>
      <c r="B18" s="58" t="s">
        <v>916</v>
      </c>
      <c r="C18" s="68">
        <v>44000.039999999986</v>
      </c>
    </row>
    <row r="19" spans="1:3" x14ac:dyDescent="0.2">
      <c r="A19" s="55" t="s">
        <v>712</v>
      </c>
      <c r="B19" s="56" t="s">
        <v>713</v>
      </c>
      <c r="C19" s="69">
        <f>C20+C22+C25</f>
        <v>2556855.2399999993</v>
      </c>
    </row>
    <row r="20" spans="1:3" x14ac:dyDescent="0.2">
      <c r="A20" s="55" t="s">
        <v>714</v>
      </c>
      <c r="B20" s="56" t="s">
        <v>715</v>
      </c>
      <c r="C20" s="69">
        <f>C21</f>
        <v>226855.79999999996</v>
      </c>
    </row>
    <row r="21" spans="1:3" x14ac:dyDescent="0.2">
      <c r="A21" s="57" t="s">
        <v>797</v>
      </c>
      <c r="B21" s="58" t="s">
        <v>18</v>
      </c>
      <c r="C21" s="68">
        <v>226855.79999999996</v>
      </c>
    </row>
    <row r="22" spans="1:3" x14ac:dyDescent="0.2">
      <c r="A22" s="55" t="s">
        <v>716</v>
      </c>
      <c r="B22" s="56" t="s">
        <v>717</v>
      </c>
      <c r="C22" s="69">
        <f>C23+C24</f>
        <v>2135720.1599999997</v>
      </c>
    </row>
    <row r="23" spans="1:3" x14ac:dyDescent="0.2">
      <c r="A23" s="57" t="s">
        <v>798</v>
      </c>
      <c r="B23" s="58" t="s">
        <v>21</v>
      </c>
      <c r="C23" s="68">
        <v>291779.76</v>
      </c>
    </row>
    <row r="24" spans="1:3" x14ac:dyDescent="0.2">
      <c r="A24" s="57" t="s">
        <v>799</v>
      </c>
      <c r="B24" s="58" t="s">
        <v>23</v>
      </c>
      <c r="C24" s="68">
        <v>1843940.3999999997</v>
      </c>
    </row>
    <row r="25" spans="1:3" x14ac:dyDescent="0.2">
      <c r="A25" s="59">
        <v>13400</v>
      </c>
      <c r="B25" s="56" t="s">
        <v>800</v>
      </c>
      <c r="C25" s="69">
        <f>C26</f>
        <v>194279.28</v>
      </c>
    </row>
    <row r="26" spans="1:3" x14ac:dyDescent="0.2">
      <c r="A26" s="57" t="s">
        <v>802</v>
      </c>
      <c r="B26" s="58" t="s">
        <v>718</v>
      </c>
      <c r="C26" s="68">
        <v>194279.28</v>
      </c>
    </row>
    <row r="27" spans="1:3" x14ac:dyDescent="0.2">
      <c r="A27" s="55" t="s">
        <v>719</v>
      </c>
      <c r="B27" s="56" t="s">
        <v>720</v>
      </c>
      <c r="C27" s="69">
        <f>C28</f>
        <v>290300.87999999995</v>
      </c>
    </row>
    <row r="28" spans="1:3" x14ac:dyDescent="0.2">
      <c r="A28" s="55" t="s">
        <v>721</v>
      </c>
      <c r="B28" s="56" t="s">
        <v>722</v>
      </c>
      <c r="C28" s="68">
        <f>C29</f>
        <v>290300.87999999995</v>
      </c>
    </row>
    <row r="29" spans="1:3" x14ac:dyDescent="0.2">
      <c r="A29" s="57" t="s">
        <v>803</v>
      </c>
      <c r="B29" s="58" t="s">
        <v>41</v>
      </c>
      <c r="C29" s="68">
        <v>290300.87999999995</v>
      </c>
    </row>
    <row r="30" spans="1:3" x14ac:dyDescent="0.2">
      <c r="A30" s="55" t="s">
        <v>723</v>
      </c>
      <c r="B30" s="56" t="s">
        <v>724</v>
      </c>
      <c r="C30" s="69">
        <f>C31+C33+C39</f>
        <v>2157700.3199999998</v>
      </c>
    </row>
    <row r="31" spans="1:3" x14ac:dyDescent="0.2">
      <c r="A31" s="55" t="s">
        <v>808</v>
      </c>
      <c r="B31" s="56" t="s">
        <v>809</v>
      </c>
      <c r="C31" s="69">
        <f>C32</f>
        <v>263240.87999999995</v>
      </c>
    </row>
    <row r="32" spans="1:3" x14ac:dyDescent="0.2">
      <c r="A32" s="57" t="s">
        <v>810</v>
      </c>
      <c r="B32" s="58" t="s">
        <v>811</v>
      </c>
      <c r="C32" s="68">
        <v>263240.87999999995</v>
      </c>
    </row>
    <row r="33" spans="1:3" x14ac:dyDescent="0.2">
      <c r="A33" s="55" t="s">
        <v>725</v>
      </c>
      <c r="B33" s="56" t="s">
        <v>726</v>
      </c>
      <c r="C33" s="95">
        <f>SUM(C34:C38)</f>
        <v>1436904</v>
      </c>
    </row>
    <row r="34" spans="1:3" x14ac:dyDescent="0.2">
      <c r="A34" s="57" t="s">
        <v>814</v>
      </c>
      <c r="B34" s="58" t="s">
        <v>50</v>
      </c>
      <c r="C34" s="68">
        <v>73145.280000000013</v>
      </c>
    </row>
    <row r="35" spans="1:3" x14ac:dyDescent="0.2">
      <c r="A35" s="57" t="s">
        <v>815</v>
      </c>
      <c r="B35" s="58" t="s">
        <v>51</v>
      </c>
      <c r="C35" s="68">
        <v>217948.31999999995</v>
      </c>
    </row>
    <row r="36" spans="1:3" x14ac:dyDescent="0.2">
      <c r="A36" s="57" t="s">
        <v>816</v>
      </c>
      <c r="B36" s="58" t="s">
        <v>52</v>
      </c>
      <c r="C36" s="68">
        <v>120916.79999999997</v>
      </c>
    </row>
    <row r="37" spans="1:3" x14ac:dyDescent="0.2">
      <c r="A37" s="57" t="s">
        <v>817</v>
      </c>
      <c r="B37" s="58" t="s">
        <v>53</v>
      </c>
      <c r="C37" s="68">
        <v>113469.84000000003</v>
      </c>
    </row>
    <row r="38" spans="1:3" x14ac:dyDescent="0.2">
      <c r="A38" s="57" t="s">
        <v>818</v>
      </c>
      <c r="B38" s="58" t="s">
        <v>54</v>
      </c>
      <c r="C38" s="68">
        <v>911423.75999999989</v>
      </c>
    </row>
    <row r="39" spans="1:3" x14ac:dyDescent="0.2">
      <c r="A39" s="55" t="s">
        <v>727</v>
      </c>
      <c r="B39" s="56" t="s">
        <v>728</v>
      </c>
      <c r="C39" s="95">
        <f>SUM(C40:C42)</f>
        <v>457555.43999999989</v>
      </c>
    </row>
    <row r="40" spans="1:3" x14ac:dyDescent="0.2">
      <c r="A40" s="57" t="s">
        <v>836</v>
      </c>
      <c r="B40" s="58" t="s">
        <v>729</v>
      </c>
      <c r="C40" s="68">
        <v>11600.039999999999</v>
      </c>
    </row>
    <row r="41" spans="1:3" x14ac:dyDescent="0.2">
      <c r="A41" s="57" t="s">
        <v>842</v>
      </c>
      <c r="B41" s="58" t="s">
        <v>74</v>
      </c>
      <c r="C41" s="68">
        <v>437669.6399999999</v>
      </c>
    </row>
    <row r="42" spans="1:3" ht="13.5" thickBot="1" x14ac:dyDescent="0.25">
      <c r="A42" s="60" t="s">
        <v>843</v>
      </c>
      <c r="B42" s="61" t="s">
        <v>730</v>
      </c>
      <c r="C42" s="79">
        <v>8285.7599999999984</v>
      </c>
    </row>
    <row r="43" spans="1:3" ht="21" customHeight="1" thickBot="1" x14ac:dyDescent="0.25">
      <c r="A43" s="51">
        <v>30000</v>
      </c>
      <c r="B43" s="52" t="s">
        <v>163</v>
      </c>
      <c r="C43" s="41">
        <f>C44</f>
        <v>36683.879999999997</v>
      </c>
    </row>
    <row r="44" spans="1:3" x14ac:dyDescent="0.2">
      <c r="A44" s="63" t="s">
        <v>769</v>
      </c>
      <c r="B44" s="54" t="s">
        <v>770</v>
      </c>
      <c r="C44" s="42">
        <f>C45</f>
        <v>36683.879999999997</v>
      </c>
    </row>
    <row r="45" spans="1:3" ht="13.5" thickBot="1" x14ac:dyDescent="0.25">
      <c r="A45" s="66" t="s">
        <v>773</v>
      </c>
      <c r="B45" s="67" t="s">
        <v>180</v>
      </c>
      <c r="C45" s="73">
        <v>36683.879999999997</v>
      </c>
    </row>
    <row r="46" spans="1:3" ht="15" thickBot="1" x14ac:dyDescent="0.25">
      <c r="A46" s="149"/>
      <c r="B46" s="302" t="s">
        <v>425</v>
      </c>
      <c r="C46" s="217">
        <f>C11+C43</f>
        <v>10499999.999999998</v>
      </c>
    </row>
  </sheetData>
  <mergeCells count="2">
    <mergeCell ref="A10:B10"/>
    <mergeCell ref="A9:B9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92D050"/>
  </sheetPr>
  <dimension ref="A9:C135"/>
  <sheetViews>
    <sheetView topLeftCell="A124" workbookViewId="0">
      <selection activeCell="A9" sqref="A9:B9"/>
    </sheetView>
  </sheetViews>
  <sheetFormatPr baseColWidth="10" defaultColWidth="11.42578125" defaultRowHeight="12.75" x14ac:dyDescent="0.2"/>
  <cols>
    <col min="1" max="1" width="11.42578125" style="49"/>
    <col min="2" max="2" width="64.42578125" style="49" customWidth="1"/>
    <col min="3" max="3" width="14.140625" style="49" customWidth="1"/>
    <col min="4" max="16384" width="11.42578125" style="49"/>
  </cols>
  <sheetData>
    <row r="9" spans="1:3" ht="13.5" thickBot="1" x14ac:dyDescent="0.25">
      <c r="A9" s="440"/>
      <c r="B9" s="440"/>
    </row>
    <row r="10" spans="1:3" ht="24.75" thickBot="1" x14ac:dyDescent="0.25">
      <c r="A10" s="441" t="s">
        <v>2871</v>
      </c>
      <c r="B10" s="442"/>
      <c r="C10" s="50" t="s">
        <v>2</v>
      </c>
    </row>
    <row r="11" spans="1:3" ht="21" customHeight="1" thickBot="1" x14ac:dyDescent="0.25">
      <c r="A11" s="116">
        <v>10000</v>
      </c>
      <c r="B11" s="117" t="s">
        <v>3</v>
      </c>
      <c r="C11" s="41">
        <f>C12+C16+C26+C35+C67</f>
        <v>28515985.599999998</v>
      </c>
    </row>
    <row r="12" spans="1:3" s="105" customFormat="1" x14ac:dyDescent="0.2">
      <c r="A12" s="118" t="s">
        <v>1061</v>
      </c>
      <c r="B12" s="119" t="s">
        <v>4</v>
      </c>
      <c r="C12" s="42">
        <f>C13</f>
        <v>8184233.7599999988</v>
      </c>
    </row>
    <row r="13" spans="1:3" s="105" customFormat="1" x14ac:dyDescent="0.2">
      <c r="A13" s="120" t="s">
        <v>1062</v>
      </c>
      <c r="B13" s="121" t="s">
        <v>5</v>
      </c>
      <c r="C13" s="44">
        <f>C14+C15</f>
        <v>8184233.7599999988</v>
      </c>
    </row>
    <row r="14" spans="1:3" x14ac:dyDescent="0.2">
      <c r="A14" s="122" t="s">
        <v>788</v>
      </c>
      <c r="B14" s="123" t="s">
        <v>6</v>
      </c>
      <c r="C14" s="45">
        <v>4402395.96</v>
      </c>
    </row>
    <row r="15" spans="1:3" x14ac:dyDescent="0.2">
      <c r="A15" s="122" t="s">
        <v>789</v>
      </c>
      <c r="B15" s="123" t="s">
        <v>7</v>
      </c>
      <c r="C15" s="45">
        <v>3781837.7999999989</v>
      </c>
    </row>
    <row r="16" spans="1:3" s="105" customFormat="1" x14ac:dyDescent="0.2">
      <c r="A16" s="120" t="s">
        <v>1063</v>
      </c>
      <c r="B16" s="121" t="s">
        <v>16</v>
      </c>
      <c r="C16" s="44">
        <f>C17+C20+C23</f>
        <v>11511853.919999998</v>
      </c>
    </row>
    <row r="17" spans="1:3" s="105" customFormat="1" x14ac:dyDescent="0.2">
      <c r="A17" s="120" t="s">
        <v>1064</v>
      </c>
      <c r="B17" s="121" t="s">
        <v>17</v>
      </c>
      <c r="C17" s="44">
        <f>C18+C19</f>
        <v>1555582.3199999998</v>
      </c>
    </row>
    <row r="18" spans="1:3" x14ac:dyDescent="0.2">
      <c r="A18" s="122" t="s">
        <v>797</v>
      </c>
      <c r="B18" s="123" t="s">
        <v>18</v>
      </c>
      <c r="C18" s="45">
        <v>1458665.64</v>
      </c>
    </row>
    <row r="19" spans="1:3" x14ac:dyDescent="0.2">
      <c r="A19" s="122" t="s">
        <v>1065</v>
      </c>
      <c r="B19" s="123" t="s">
        <v>19</v>
      </c>
      <c r="C19" s="45">
        <v>96916.680000000008</v>
      </c>
    </row>
    <row r="20" spans="1:3" s="105" customFormat="1" x14ac:dyDescent="0.2">
      <c r="A20" s="120" t="s">
        <v>1066</v>
      </c>
      <c r="B20" s="121" t="s">
        <v>20</v>
      </c>
      <c r="C20" s="44">
        <f>C21+C22</f>
        <v>3032850.9600000004</v>
      </c>
    </row>
    <row r="21" spans="1:3" x14ac:dyDescent="0.2">
      <c r="A21" s="122" t="s">
        <v>798</v>
      </c>
      <c r="B21" s="123" t="s">
        <v>21</v>
      </c>
      <c r="C21" s="45">
        <v>535714.79999999993</v>
      </c>
    </row>
    <row r="22" spans="1:3" x14ac:dyDescent="0.2">
      <c r="A22" s="122" t="s">
        <v>799</v>
      </c>
      <c r="B22" s="123" t="s">
        <v>23</v>
      </c>
      <c r="C22" s="45">
        <v>2497136.1600000006</v>
      </c>
    </row>
    <row r="23" spans="1:3" s="105" customFormat="1" x14ac:dyDescent="0.2">
      <c r="A23" s="120">
        <v>13400</v>
      </c>
      <c r="B23" s="121" t="s">
        <v>27</v>
      </c>
      <c r="C23" s="44">
        <f>C24+C25</f>
        <v>6923420.6399999987</v>
      </c>
    </row>
    <row r="24" spans="1:3" x14ac:dyDescent="0.2">
      <c r="A24" s="122" t="s">
        <v>801</v>
      </c>
      <c r="B24" s="123" t="s">
        <v>28</v>
      </c>
      <c r="C24" s="45">
        <v>595443.72000000009</v>
      </c>
    </row>
    <row r="25" spans="1:3" x14ac:dyDescent="0.2">
      <c r="A25" s="122" t="s">
        <v>802</v>
      </c>
      <c r="B25" s="123" t="s">
        <v>31</v>
      </c>
      <c r="C25" s="45">
        <v>6327976.919999999</v>
      </c>
    </row>
    <row r="26" spans="1:3" s="105" customFormat="1" x14ac:dyDescent="0.2">
      <c r="A26" s="120" t="s">
        <v>1067</v>
      </c>
      <c r="B26" s="121" t="s">
        <v>40</v>
      </c>
      <c r="C26" s="44">
        <f>C27+C29+C31+C33</f>
        <v>1549219.4400000002</v>
      </c>
    </row>
    <row r="27" spans="1:3" s="105" customFormat="1" x14ac:dyDescent="0.2">
      <c r="A27" s="120" t="s">
        <v>1068</v>
      </c>
      <c r="B27" s="121" t="s">
        <v>41</v>
      </c>
      <c r="C27" s="44">
        <f>C28</f>
        <v>813502.68000000017</v>
      </c>
    </row>
    <row r="28" spans="1:3" x14ac:dyDescent="0.2">
      <c r="A28" s="122" t="s">
        <v>803</v>
      </c>
      <c r="B28" s="123" t="s">
        <v>41</v>
      </c>
      <c r="C28" s="45">
        <v>813502.68000000017</v>
      </c>
    </row>
    <row r="29" spans="1:3" s="105" customFormat="1" x14ac:dyDescent="0.2">
      <c r="A29" s="120" t="s">
        <v>1069</v>
      </c>
      <c r="B29" s="121" t="s">
        <v>807</v>
      </c>
      <c r="C29" s="44">
        <f>C30</f>
        <v>102688.56</v>
      </c>
    </row>
    <row r="30" spans="1:3" x14ac:dyDescent="0.2">
      <c r="A30" s="122" t="s">
        <v>806</v>
      </c>
      <c r="B30" s="123" t="s">
        <v>807</v>
      </c>
      <c r="C30" s="45">
        <v>102688.56</v>
      </c>
    </row>
    <row r="31" spans="1:3" s="105" customFormat="1" x14ac:dyDescent="0.2">
      <c r="A31" s="120" t="s">
        <v>1070</v>
      </c>
      <c r="B31" s="121" t="s">
        <v>922</v>
      </c>
      <c r="C31" s="44">
        <f>C32</f>
        <v>496433.4</v>
      </c>
    </row>
    <row r="32" spans="1:3" x14ac:dyDescent="0.2">
      <c r="A32" s="122" t="s">
        <v>923</v>
      </c>
      <c r="B32" s="123" t="s">
        <v>924</v>
      </c>
      <c r="C32" s="45">
        <v>496433.4</v>
      </c>
    </row>
    <row r="33" spans="1:3" s="105" customFormat="1" x14ac:dyDescent="0.2">
      <c r="A33" s="120" t="s">
        <v>1071</v>
      </c>
      <c r="B33" s="121" t="s">
        <v>1072</v>
      </c>
      <c r="C33" s="44">
        <f>C34</f>
        <v>136594.79999999996</v>
      </c>
    </row>
    <row r="34" spans="1:3" x14ac:dyDescent="0.2">
      <c r="A34" s="122" t="s">
        <v>1073</v>
      </c>
      <c r="B34" s="123" t="s">
        <v>1072</v>
      </c>
      <c r="C34" s="45">
        <v>136594.79999999996</v>
      </c>
    </row>
    <row r="35" spans="1:3" s="105" customFormat="1" x14ac:dyDescent="0.2">
      <c r="A35" s="120" t="s">
        <v>1074</v>
      </c>
      <c r="B35" s="121" t="s">
        <v>925</v>
      </c>
      <c r="C35" s="44">
        <f>C36+C39+C41+C49+C52</f>
        <v>6967633.96</v>
      </c>
    </row>
    <row r="36" spans="1:3" s="105" customFormat="1" x14ac:dyDescent="0.2">
      <c r="A36" s="120" t="s">
        <v>1075</v>
      </c>
      <c r="B36" s="121" t="s">
        <v>42</v>
      </c>
      <c r="C36" s="44">
        <f>C37+C38</f>
        <v>141172.80000000002</v>
      </c>
    </row>
    <row r="37" spans="1:3" x14ac:dyDescent="0.2">
      <c r="A37" s="122" t="s">
        <v>810</v>
      </c>
      <c r="B37" s="123" t="s">
        <v>811</v>
      </c>
      <c r="C37" s="45">
        <v>136527.84000000003</v>
      </c>
    </row>
    <row r="38" spans="1:3" x14ac:dyDescent="0.2">
      <c r="A38" s="122" t="s">
        <v>1076</v>
      </c>
      <c r="B38" s="123" t="s">
        <v>1077</v>
      </c>
      <c r="C38" s="45">
        <v>4644.96</v>
      </c>
    </row>
    <row r="39" spans="1:3" s="105" customFormat="1" x14ac:dyDescent="0.2">
      <c r="A39" s="120" t="s">
        <v>1078</v>
      </c>
      <c r="B39" s="121" t="s">
        <v>46</v>
      </c>
      <c r="C39" s="44">
        <f>C40</f>
        <v>88203.240000000034</v>
      </c>
    </row>
    <row r="40" spans="1:3" x14ac:dyDescent="0.2">
      <c r="A40" s="122" t="s">
        <v>1079</v>
      </c>
      <c r="B40" s="123" t="s">
        <v>47</v>
      </c>
      <c r="C40" s="45">
        <v>88203.240000000034</v>
      </c>
    </row>
    <row r="41" spans="1:3" s="105" customFormat="1" x14ac:dyDescent="0.2">
      <c r="A41" s="120" t="s">
        <v>1080</v>
      </c>
      <c r="B41" s="121" t="s">
        <v>48</v>
      </c>
      <c r="C41" s="44">
        <f>C42+C43+C44+C45+C46+C48+C47</f>
        <v>4812883.5600000005</v>
      </c>
    </row>
    <row r="42" spans="1:3" x14ac:dyDescent="0.2">
      <c r="A42" s="122" t="s">
        <v>1081</v>
      </c>
      <c r="B42" s="123" t="s">
        <v>1082</v>
      </c>
      <c r="C42" s="45">
        <v>122091.71999999999</v>
      </c>
    </row>
    <row r="43" spans="1:3" x14ac:dyDescent="0.2">
      <c r="A43" s="122" t="s">
        <v>812</v>
      </c>
      <c r="B43" s="123" t="s">
        <v>813</v>
      </c>
      <c r="C43" s="45">
        <v>8016</v>
      </c>
    </row>
    <row r="44" spans="1:3" x14ac:dyDescent="0.2">
      <c r="A44" s="122" t="s">
        <v>814</v>
      </c>
      <c r="B44" s="123" t="s">
        <v>50</v>
      </c>
      <c r="C44" s="45">
        <v>378654.84</v>
      </c>
    </row>
    <row r="45" spans="1:3" x14ac:dyDescent="0.2">
      <c r="A45" s="122" t="s">
        <v>815</v>
      </c>
      <c r="B45" s="123" t="s">
        <v>51</v>
      </c>
      <c r="C45" s="45">
        <v>971917.79999999981</v>
      </c>
    </row>
    <row r="46" spans="1:3" x14ac:dyDescent="0.2">
      <c r="A46" s="122" t="s">
        <v>816</v>
      </c>
      <c r="B46" s="123" t="s">
        <v>52</v>
      </c>
      <c r="C46" s="45">
        <v>539615.28000000014</v>
      </c>
    </row>
    <row r="47" spans="1:3" x14ac:dyDescent="0.2">
      <c r="A47" s="122" t="s">
        <v>817</v>
      </c>
      <c r="B47" s="123" t="s">
        <v>53</v>
      </c>
      <c r="C47" s="45">
        <v>48398.52</v>
      </c>
    </row>
    <row r="48" spans="1:3" x14ac:dyDescent="0.2">
      <c r="A48" s="122" t="s">
        <v>818</v>
      </c>
      <c r="B48" s="123" t="s">
        <v>54</v>
      </c>
      <c r="C48" s="45">
        <v>2744189.4000000004</v>
      </c>
    </row>
    <row r="49" spans="1:3" s="105" customFormat="1" x14ac:dyDescent="0.2">
      <c r="A49" s="120" t="s">
        <v>1083</v>
      </c>
      <c r="B49" s="121" t="s">
        <v>55</v>
      </c>
      <c r="C49" s="44">
        <f>C50+C51</f>
        <v>96602.879999999961</v>
      </c>
    </row>
    <row r="50" spans="1:3" x14ac:dyDescent="0.2">
      <c r="A50" s="122" t="s">
        <v>821</v>
      </c>
      <c r="B50" s="123" t="s">
        <v>56</v>
      </c>
      <c r="C50" s="45">
        <v>3600.1200000000008</v>
      </c>
    </row>
    <row r="51" spans="1:3" x14ac:dyDescent="0.2">
      <c r="A51" s="122" t="s">
        <v>823</v>
      </c>
      <c r="B51" s="123" t="s">
        <v>60</v>
      </c>
      <c r="C51" s="45">
        <v>93002.759999999966</v>
      </c>
    </row>
    <row r="52" spans="1:3" s="105" customFormat="1" x14ac:dyDescent="0.2">
      <c r="A52" s="120" t="s">
        <v>1084</v>
      </c>
      <c r="B52" s="121" t="s">
        <v>61</v>
      </c>
      <c r="C52" s="44">
        <f>C53+C54+C55+C56+C57+C58+C59+C60+C61+C62+C63+C64+C65+C66</f>
        <v>1828771.4799999997</v>
      </c>
    </row>
    <row r="53" spans="1:3" x14ac:dyDescent="0.2">
      <c r="A53" s="122" t="s">
        <v>824</v>
      </c>
      <c r="B53" s="123" t="s">
        <v>825</v>
      </c>
      <c r="C53" s="45">
        <v>184622.63999999998</v>
      </c>
    </row>
    <row r="54" spans="1:3" x14ac:dyDescent="0.2">
      <c r="A54" s="122" t="s">
        <v>826</v>
      </c>
      <c r="B54" s="123" t="s">
        <v>827</v>
      </c>
      <c r="C54" s="45">
        <v>37833.72</v>
      </c>
    </row>
    <row r="55" spans="1:3" x14ac:dyDescent="0.2">
      <c r="A55" s="122" t="s">
        <v>828</v>
      </c>
      <c r="B55" s="123" t="s">
        <v>62</v>
      </c>
      <c r="C55" s="45">
        <v>78933.960000000006</v>
      </c>
    </row>
    <row r="56" spans="1:3" x14ac:dyDescent="0.2">
      <c r="A56" s="122" t="s">
        <v>1085</v>
      </c>
      <c r="B56" s="123" t="s">
        <v>64</v>
      </c>
      <c r="C56" s="45">
        <v>134599.92000000001</v>
      </c>
    </row>
    <row r="57" spans="1:3" x14ac:dyDescent="0.2">
      <c r="A57" s="122" t="s">
        <v>829</v>
      </c>
      <c r="B57" s="123" t="s">
        <v>67</v>
      </c>
      <c r="C57" s="45">
        <v>2197.0799999999995</v>
      </c>
    </row>
    <row r="58" spans="1:3" x14ac:dyDescent="0.2">
      <c r="A58" s="122" t="s">
        <v>830</v>
      </c>
      <c r="B58" s="123" t="s">
        <v>831</v>
      </c>
      <c r="C58" s="45">
        <v>40964.159999999996</v>
      </c>
    </row>
    <row r="59" spans="1:3" x14ac:dyDescent="0.2">
      <c r="A59" s="122" t="s">
        <v>833</v>
      </c>
      <c r="B59" s="123" t="s">
        <v>834</v>
      </c>
      <c r="C59" s="45">
        <v>219133.79999999996</v>
      </c>
    </row>
    <row r="60" spans="1:3" x14ac:dyDescent="0.2">
      <c r="A60" s="122" t="s">
        <v>835</v>
      </c>
      <c r="B60" s="123" t="s">
        <v>71</v>
      </c>
      <c r="C60" s="45">
        <v>143812.20000000004</v>
      </c>
    </row>
    <row r="61" spans="1:3" x14ac:dyDescent="0.2">
      <c r="A61" s="122" t="s">
        <v>836</v>
      </c>
      <c r="B61" s="123" t="s">
        <v>729</v>
      </c>
      <c r="C61" s="45">
        <v>34764.359999999993</v>
      </c>
    </row>
    <row r="62" spans="1:3" x14ac:dyDescent="0.2">
      <c r="A62" s="122" t="s">
        <v>837</v>
      </c>
      <c r="B62" s="123" t="s">
        <v>838</v>
      </c>
      <c r="C62" s="45">
        <v>2991.1200000000008</v>
      </c>
    </row>
    <row r="63" spans="1:3" x14ac:dyDescent="0.2">
      <c r="A63" s="122" t="s">
        <v>839</v>
      </c>
      <c r="B63" s="123" t="s">
        <v>840</v>
      </c>
      <c r="C63" s="45">
        <v>17530.920000000002</v>
      </c>
    </row>
    <row r="64" spans="1:3" x14ac:dyDescent="0.2">
      <c r="A64" s="122" t="s">
        <v>842</v>
      </c>
      <c r="B64" s="123" t="s">
        <v>74</v>
      </c>
      <c r="C64" s="45">
        <v>851975.43999999983</v>
      </c>
    </row>
    <row r="65" spans="1:3" x14ac:dyDescent="0.2">
      <c r="A65" s="122" t="s">
        <v>843</v>
      </c>
      <c r="B65" s="123" t="s">
        <v>730</v>
      </c>
      <c r="C65" s="45">
        <v>67363.920000000013</v>
      </c>
    </row>
    <row r="66" spans="1:3" x14ac:dyDescent="0.2">
      <c r="A66" s="122" t="s">
        <v>844</v>
      </c>
      <c r="B66" s="123" t="s">
        <v>845</v>
      </c>
      <c r="C66" s="45">
        <v>12048.240000000003</v>
      </c>
    </row>
    <row r="67" spans="1:3" s="105" customFormat="1" x14ac:dyDescent="0.2">
      <c r="A67" s="120">
        <v>17000</v>
      </c>
      <c r="B67" s="121" t="s">
        <v>87</v>
      </c>
      <c r="C67" s="44">
        <f>C68</f>
        <v>303044.52</v>
      </c>
    </row>
    <row r="68" spans="1:3" s="105" customFormat="1" x14ac:dyDescent="0.2">
      <c r="A68" s="120" t="s">
        <v>1086</v>
      </c>
      <c r="B68" s="121" t="s">
        <v>88</v>
      </c>
      <c r="C68" s="44">
        <f>C69+C70+C71</f>
        <v>303044.52</v>
      </c>
    </row>
    <row r="69" spans="1:3" x14ac:dyDescent="0.2">
      <c r="A69" s="122" t="s">
        <v>1087</v>
      </c>
      <c r="B69" s="123" t="s">
        <v>1088</v>
      </c>
      <c r="C69" s="45">
        <v>10599.960000000001</v>
      </c>
    </row>
    <row r="70" spans="1:3" x14ac:dyDescent="0.2">
      <c r="A70" s="122" t="s">
        <v>1089</v>
      </c>
      <c r="B70" s="123" t="s">
        <v>89</v>
      </c>
      <c r="C70" s="45">
        <v>26647.439999999991</v>
      </c>
    </row>
    <row r="71" spans="1:3" ht="13.5" thickBot="1" x14ac:dyDescent="0.25">
      <c r="A71" s="124" t="s">
        <v>856</v>
      </c>
      <c r="B71" s="125" t="s">
        <v>94</v>
      </c>
      <c r="C71" s="46">
        <v>265797.12000000005</v>
      </c>
    </row>
    <row r="72" spans="1:3" s="105" customFormat="1" ht="21" customHeight="1" thickBot="1" x14ac:dyDescent="0.25">
      <c r="A72" s="116">
        <v>20000</v>
      </c>
      <c r="B72" s="117" t="s">
        <v>96</v>
      </c>
      <c r="C72" s="41">
        <f>C74+C76+C83+C87+C90+C93+C78+C80</f>
        <v>221094.72</v>
      </c>
    </row>
    <row r="73" spans="1:3" s="105" customFormat="1" ht="25.5" x14ac:dyDescent="0.2">
      <c r="A73" s="118" t="s">
        <v>1090</v>
      </c>
      <c r="B73" s="119" t="s">
        <v>1091</v>
      </c>
      <c r="C73" s="42">
        <f>C74</f>
        <v>71864.88</v>
      </c>
    </row>
    <row r="74" spans="1:3" s="105" customFormat="1" x14ac:dyDescent="0.2">
      <c r="A74" s="120" t="s">
        <v>933</v>
      </c>
      <c r="B74" s="121" t="s">
        <v>97</v>
      </c>
      <c r="C74" s="44">
        <f>C75</f>
        <v>71864.88</v>
      </c>
    </row>
    <row r="75" spans="1:3" x14ac:dyDescent="0.2">
      <c r="A75" s="122" t="s">
        <v>736</v>
      </c>
      <c r="B75" s="123" t="s">
        <v>737</v>
      </c>
      <c r="C75" s="45">
        <v>71864.88</v>
      </c>
    </row>
    <row r="76" spans="1:3" s="105" customFormat="1" ht="25.5" x14ac:dyDescent="0.2">
      <c r="A76" s="120">
        <v>21400</v>
      </c>
      <c r="B76" s="121" t="s">
        <v>102</v>
      </c>
      <c r="C76" s="44">
        <f>C77</f>
        <v>8639.1600000000017</v>
      </c>
    </row>
    <row r="77" spans="1:3" x14ac:dyDescent="0.2">
      <c r="A77" s="122" t="s">
        <v>939</v>
      </c>
      <c r="B77" s="123" t="s">
        <v>940</v>
      </c>
      <c r="C77" s="45">
        <v>8639.1600000000017</v>
      </c>
    </row>
    <row r="78" spans="1:3" s="105" customFormat="1" x14ac:dyDescent="0.2">
      <c r="A78" s="120" t="s">
        <v>941</v>
      </c>
      <c r="B78" s="121" t="s">
        <v>103</v>
      </c>
      <c r="C78" s="44">
        <f>C79</f>
        <v>3020.3999999999996</v>
      </c>
    </row>
    <row r="79" spans="1:3" x14ac:dyDescent="0.2">
      <c r="A79" s="122" t="s">
        <v>942</v>
      </c>
      <c r="B79" s="123" t="s">
        <v>943</v>
      </c>
      <c r="C79" s="45">
        <v>3020.3999999999996</v>
      </c>
    </row>
    <row r="80" spans="1:3" s="105" customFormat="1" x14ac:dyDescent="0.2">
      <c r="A80" s="120" t="s">
        <v>944</v>
      </c>
      <c r="B80" s="121" t="s">
        <v>107</v>
      </c>
      <c r="C80" s="44">
        <f>C81</f>
        <v>20994</v>
      </c>
    </row>
    <row r="81" spans="1:3" x14ac:dyDescent="0.2">
      <c r="A81" s="122" t="s">
        <v>743</v>
      </c>
      <c r="B81" s="123" t="s">
        <v>744</v>
      </c>
      <c r="C81" s="45">
        <v>20994</v>
      </c>
    </row>
    <row r="82" spans="1:3" s="105" customFormat="1" x14ac:dyDescent="0.2">
      <c r="A82" s="120" t="s">
        <v>1092</v>
      </c>
      <c r="B82" s="121" t="s">
        <v>112</v>
      </c>
      <c r="C82" s="44">
        <f>C83</f>
        <v>53739.119999999995</v>
      </c>
    </row>
    <row r="83" spans="1:3" s="105" customFormat="1" x14ac:dyDescent="0.2">
      <c r="A83" s="120" t="s">
        <v>1093</v>
      </c>
      <c r="B83" s="121" t="s">
        <v>113</v>
      </c>
      <c r="C83" s="44">
        <f>C84+C85</f>
        <v>53739.119999999995</v>
      </c>
    </row>
    <row r="84" spans="1:3" x14ac:dyDescent="0.2">
      <c r="A84" s="122" t="s">
        <v>947</v>
      </c>
      <c r="B84" s="123" t="s">
        <v>948</v>
      </c>
      <c r="C84" s="45">
        <v>30000</v>
      </c>
    </row>
    <row r="85" spans="1:3" x14ac:dyDescent="0.2">
      <c r="A85" s="122" t="s">
        <v>749</v>
      </c>
      <c r="B85" s="123" t="s">
        <v>116</v>
      </c>
      <c r="C85" s="45">
        <v>23739.119999999995</v>
      </c>
    </row>
    <row r="86" spans="1:3" s="105" customFormat="1" x14ac:dyDescent="0.2">
      <c r="A86" s="120" t="s">
        <v>1094</v>
      </c>
      <c r="B86" s="121" t="s">
        <v>121</v>
      </c>
      <c r="C86" s="44">
        <f>C87</f>
        <v>42942</v>
      </c>
    </row>
    <row r="87" spans="1:3" s="105" customFormat="1" x14ac:dyDescent="0.2">
      <c r="A87" s="120" t="s">
        <v>1095</v>
      </c>
      <c r="B87" s="121" t="s">
        <v>1096</v>
      </c>
      <c r="C87" s="44">
        <f>C88</f>
        <v>42942</v>
      </c>
    </row>
    <row r="88" spans="1:3" x14ac:dyDescent="0.2">
      <c r="A88" s="122" t="s">
        <v>955</v>
      </c>
      <c r="B88" s="123" t="s">
        <v>954</v>
      </c>
      <c r="C88" s="45">
        <v>42942</v>
      </c>
    </row>
    <row r="89" spans="1:3" s="105" customFormat="1" x14ac:dyDescent="0.2">
      <c r="A89" s="120" t="s">
        <v>1097</v>
      </c>
      <c r="B89" s="121" t="s">
        <v>135</v>
      </c>
      <c r="C89" s="44">
        <f>C90</f>
        <v>3000</v>
      </c>
    </row>
    <row r="90" spans="1:3" s="105" customFormat="1" x14ac:dyDescent="0.2">
      <c r="A90" s="120" t="s">
        <v>958</v>
      </c>
      <c r="B90" s="121" t="s">
        <v>139</v>
      </c>
      <c r="C90" s="44">
        <f>C91</f>
        <v>3000</v>
      </c>
    </row>
    <row r="91" spans="1:3" x14ac:dyDescent="0.2">
      <c r="A91" s="122" t="s">
        <v>959</v>
      </c>
      <c r="B91" s="123" t="s">
        <v>139</v>
      </c>
      <c r="C91" s="45">
        <v>3000</v>
      </c>
    </row>
    <row r="92" spans="1:3" s="105" customFormat="1" x14ac:dyDescent="0.2">
      <c r="A92" s="120" t="s">
        <v>1098</v>
      </c>
      <c r="B92" s="121" t="s">
        <v>157</v>
      </c>
      <c r="C92" s="44">
        <f>C93</f>
        <v>16895.16</v>
      </c>
    </row>
    <row r="93" spans="1:3" s="105" customFormat="1" ht="25.5" x14ac:dyDescent="0.2">
      <c r="A93" s="120" t="s">
        <v>1099</v>
      </c>
      <c r="B93" s="121" t="s">
        <v>161</v>
      </c>
      <c r="C93" s="44">
        <f>C94</f>
        <v>16895.16</v>
      </c>
    </row>
    <row r="94" spans="1:3" ht="13.5" thickBot="1" x14ac:dyDescent="0.25">
      <c r="A94" s="124" t="s">
        <v>1035</v>
      </c>
      <c r="B94" s="125" t="s">
        <v>967</v>
      </c>
      <c r="C94" s="46">
        <v>16895.16</v>
      </c>
    </row>
    <row r="95" spans="1:3" s="105" customFormat="1" ht="21" customHeight="1" thickBot="1" x14ac:dyDescent="0.25">
      <c r="A95" s="116">
        <v>30000</v>
      </c>
      <c r="B95" s="117" t="s">
        <v>163</v>
      </c>
      <c r="C95" s="41">
        <f>C96+C105+C108+C111+C116+C123+C130</f>
        <v>1262919.6800000002</v>
      </c>
    </row>
    <row r="96" spans="1:3" s="105" customFormat="1" x14ac:dyDescent="0.2">
      <c r="A96" s="118" t="s">
        <v>1100</v>
      </c>
      <c r="B96" s="119" t="s">
        <v>164</v>
      </c>
      <c r="C96" s="42">
        <f>C97+C99+C101+C103</f>
        <v>151268.88</v>
      </c>
    </row>
    <row r="97" spans="1:3" s="105" customFormat="1" x14ac:dyDescent="0.2">
      <c r="A97" s="120" t="s">
        <v>970</v>
      </c>
      <c r="B97" s="121" t="s">
        <v>169</v>
      </c>
      <c r="C97" s="44">
        <f>C98</f>
        <v>18765.96</v>
      </c>
    </row>
    <row r="98" spans="1:3" x14ac:dyDescent="0.2">
      <c r="A98" s="122" t="s">
        <v>762</v>
      </c>
      <c r="B98" s="123" t="s">
        <v>867</v>
      </c>
      <c r="C98" s="45">
        <v>18765.96</v>
      </c>
    </row>
    <row r="99" spans="1:3" s="105" customFormat="1" x14ac:dyDescent="0.2">
      <c r="A99" s="120" t="s">
        <v>971</v>
      </c>
      <c r="B99" s="121" t="s">
        <v>170</v>
      </c>
      <c r="C99" s="44">
        <f>C100</f>
        <v>29766.960000000006</v>
      </c>
    </row>
    <row r="100" spans="1:3" x14ac:dyDescent="0.2">
      <c r="A100" s="122" t="s">
        <v>765</v>
      </c>
      <c r="B100" s="123" t="s">
        <v>170</v>
      </c>
      <c r="C100" s="45">
        <v>29766.960000000006</v>
      </c>
    </row>
    <row r="101" spans="1:3" s="105" customFormat="1" x14ac:dyDescent="0.2">
      <c r="A101" s="120" t="s">
        <v>972</v>
      </c>
      <c r="B101" s="121" t="s">
        <v>171</v>
      </c>
      <c r="C101" s="44">
        <f>C102</f>
        <v>74736</v>
      </c>
    </row>
    <row r="102" spans="1:3" x14ac:dyDescent="0.2">
      <c r="A102" s="122" t="s">
        <v>768</v>
      </c>
      <c r="B102" s="123" t="s">
        <v>171</v>
      </c>
      <c r="C102" s="45">
        <v>74736</v>
      </c>
    </row>
    <row r="103" spans="1:3" s="105" customFormat="1" x14ac:dyDescent="0.2">
      <c r="A103" s="120" t="s">
        <v>1101</v>
      </c>
      <c r="B103" s="121" t="s">
        <v>1102</v>
      </c>
      <c r="C103" s="44">
        <f>C104</f>
        <v>27999.960000000006</v>
      </c>
    </row>
    <row r="104" spans="1:3" x14ac:dyDescent="0.2">
      <c r="A104" s="122" t="s">
        <v>1103</v>
      </c>
      <c r="B104" s="123" t="s">
        <v>173</v>
      </c>
      <c r="C104" s="45">
        <v>27999.960000000006</v>
      </c>
    </row>
    <row r="105" spans="1:3" s="105" customFormat="1" x14ac:dyDescent="0.2">
      <c r="A105" s="120" t="s">
        <v>1104</v>
      </c>
      <c r="B105" s="121" t="s">
        <v>178</v>
      </c>
      <c r="C105" s="44">
        <f>C106</f>
        <v>591995.6399999999</v>
      </c>
    </row>
    <row r="106" spans="1:3" s="105" customFormat="1" x14ac:dyDescent="0.2">
      <c r="A106" s="120" t="s">
        <v>1105</v>
      </c>
      <c r="B106" s="121" t="s">
        <v>179</v>
      </c>
      <c r="C106" s="44">
        <f>C107</f>
        <v>591995.6399999999</v>
      </c>
    </row>
    <row r="107" spans="1:3" x14ac:dyDescent="0.2">
      <c r="A107" s="122" t="s">
        <v>773</v>
      </c>
      <c r="B107" s="123" t="s">
        <v>180</v>
      </c>
      <c r="C107" s="45">
        <v>591995.6399999999</v>
      </c>
    </row>
    <row r="108" spans="1:3" s="105" customFormat="1" ht="25.5" x14ac:dyDescent="0.2">
      <c r="A108" s="120" t="s">
        <v>1106</v>
      </c>
      <c r="B108" s="121" t="s">
        <v>188</v>
      </c>
      <c r="C108" s="44">
        <f>C109</f>
        <v>114702.24000000003</v>
      </c>
    </row>
    <row r="109" spans="1:3" s="105" customFormat="1" x14ac:dyDescent="0.2">
      <c r="A109" s="120" t="s">
        <v>1107</v>
      </c>
      <c r="B109" s="121" t="s">
        <v>194</v>
      </c>
      <c r="C109" s="44">
        <f>C110</f>
        <v>114702.24000000003</v>
      </c>
    </row>
    <row r="110" spans="1:3" x14ac:dyDescent="0.2">
      <c r="A110" s="122" t="s">
        <v>984</v>
      </c>
      <c r="B110" s="123" t="s">
        <v>195</v>
      </c>
      <c r="C110" s="45">
        <v>114702.24000000003</v>
      </c>
    </row>
    <row r="111" spans="1:3" s="105" customFormat="1" x14ac:dyDescent="0.2">
      <c r="A111" s="120" t="s">
        <v>1108</v>
      </c>
      <c r="B111" s="121" t="s">
        <v>989</v>
      </c>
      <c r="C111" s="44">
        <f>C112+C114</f>
        <v>79900.560000000027</v>
      </c>
    </row>
    <row r="112" spans="1:3" s="105" customFormat="1" x14ac:dyDescent="0.2">
      <c r="A112" s="120" t="s">
        <v>1109</v>
      </c>
      <c r="B112" s="121" t="s">
        <v>202</v>
      </c>
      <c r="C112" s="44">
        <f>C113</f>
        <v>39900.600000000006</v>
      </c>
    </row>
    <row r="113" spans="1:3" x14ac:dyDescent="0.2">
      <c r="A113" s="122" t="s">
        <v>991</v>
      </c>
      <c r="B113" s="123" t="s">
        <v>203</v>
      </c>
      <c r="C113" s="45">
        <v>39900.600000000006</v>
      </c>
    </row>
    <row r="114" spans="1:3" s="105" customFormat="1" x14ac:dyDescent="0.2">
      <c r="A114" s="120" t="s">
        <v>1110</v>
      </c>
      <c r="B114" s="121" t="s">
        <v>1111</v>
      </c>
      <c r="C114" s="44">
        <f>C115</f>
        <v>39999.960000000014</v>
      </c>
    </row>
    <row r="115" spans="1:3" x14ac:dyDescent="0.2">
      <c r="A115" s="122" t="s">
        <v>887</v>
      </c>
      <c r="B115" s="123" t="s">
        <v>206</v>
      </c>
      <c r="C115" s="45">
        <v>39999.960000000014</v>
      </c>
    </row>
    <row r="116" spans="1:3" s="105" customFormat="1" ht="25.5" x14ac:dyDescent="0.2">
      <c r="A116" s="120" t="s">
        <v>1112</v>
      </c>
      <c r="B116" s="121" t="s">
        <v>1113</v>
      </c>
      <c r="C116" s="44">
        <f>C117+C119+C121</f>
        <v>18684</v>
      </c>
    </row>
    <row r="117" spans="1:3" s="105" customFormat="1" ht="25.5" x14ac:dyDescent="0.2">
      <c r="A117" s="120" t="s">
        <v>1114</v>
      </c>
      <c r="B117" s="121" t="s">
        <v>209</v>
      </c>
      <c r="C117" s="44">
        <f>C118</f>
        <v>2784</v>
      </c>
    </row>
    <row r="118" spans="1:3" x14ac:dyDescent="0.2">
      <c r="A118" s="122" t="s">
        <v>995</v>
      </c>
      <c r="B118" s="123" t="s">
        <v>994</v>
      </c>
      <c r="C118" s="45">
        <v>2784</v>
      </c>
    </row>
    <row r="119" spans="1:3" s="105" customFormat="1" ht="25.5" x14ac:dyDescent="0.2">
      <c r="A119" s="120" t="s">
        <v>1115</v>
      </c>
      <c r="B119" s="121" t="s">
        <v>210</v>
      </c>
      <c r="C119" s="44">
        <f>C120</f>
        <v>9999.9600000000009</v>
      </c>
    </row>
    <row r="120" spans="1:3" x14ac:dyDescent="0.2">
      <c r="A120" s="122" t="s">
        <v>895</v>
      </c>
      <c r="B120" s="123" t="s">
        <v>896</v>
      </c>
      <c r="C120" s="45">
        <v>9999.9600000000009</v>
      </c>
    </row>
    <row r="121" spans="1:3" s="105" customFormat="1" x14ac:dyDescent="0.2">
      <c r="A121" s="120" t="s">
        <v>1116</v>
      </c>
      <c r="B121" s="121" t="s">
        <v>215</v>
      </c>
      <c r="C121" s="44">
        <f>C122</f>
        <v>5900.04</v>
      </c>
    </row>
    <row r="122" spans="1:3" x14ac:dyDescent="0.2">
      <c r="A122" s="122" t="s">
        <v>1117</v>
      </c>
      <c r="B122" s="123" t="s">
        <v>215</v>
      </c>
      <c r="C122" s="45">
        <v>5900.04</v>
      </c>
    </row>
    <row r="123" spans="1:3" s="105" customFormat="1" x14ac:dyDescent="0.2">
      <c r="A123" s="120" t="s">
        <v>1118</v>
      </c>
      <c r="B123" s="121" t="s">
        <v>222</v>
      </c>
      <c r="C123" s="44">
        <f>C124+C126+C128</f>
        <v>233716.80000000005</v>
      </c>
    </row>
    <row r="124" spans="1:3" s="105" customFormat="1" x14ac:dyDescent="0.2">
      <c r="A124" s="120" t="s">
        <v>1119</v>
      </c>
      <c r="B124" s="121" t="s">
        <v>223</v>
      </c>
      <c r="C124" s="44">
        <f>C125</f>
        <v>24999.960000000006</v>
      </c>
    </row>
    <row r="125" spans="1:3" x14ac:dyDescent="0.2">
      <c r="A125" s="122" t="s">
        <v>998</v>
      </c>
      <c r="B125" s="123" t="s">
        <v>223</v>
      </c>
      <c r="C125" s="45">
        <v>24999.960000000006</v>
      </c>
    </row>
    <row r="126" spans="1:3" s="105" customFormat="1" x14ac:dyDescent="0.2">
      <c r="A126" s="120" t="s">
        <v>1120</v>
      </c>
      <c r="B126" s="121" t="s">
        <v>225</v>
      </c>
      <c r="C126" s="44">
        <f>C127</f>
        <v>148716.84000000003</v>
      </c>
    </row>
    <row r="127" spans="1:3" x14ac:dyDescent="0.2">
      <c r="A127" s="122" t="s">
        <v>1000</v>
      </c>
      <c r="B127" s="123" t="s">
        <v>226</v>
      </c>
      <c r="C127" s="45">
        <v>148716.84000000003</v>
      </c>
    </row>
    <row r="128" spans="1:3" s="105" customFormat="1" x14ac:dyDescent="0.2">
      <c r="A128" s="120" t="s">
        <v>1121</v>
      </c>
      <c r="B128" s="121" t="s">
        <v>229</v>
      </c>
      <c r="C128" s="44">
        <f>C129</f>
        <v>60000</v>
      </c>
    </row>
    <row r="129" spans="1:3" x14ac:dyDescent="0.2">
      <c r="A129" s="122" t="s">
        <v>778</v>
      </c>
      <c r="B129" s="123" t="s">
        <v>229</v>
      </c>
      <c r="C129" s="45">
        <v>60000</v>
      </c>
    </row>
    <row r="130" spans="1:3" s="105" customFormat="1" x14ac:dyDescent="0.2">
      <c r="A130" s="120" t="s">
        <v>1122</v>
      </c>
      <c r="B130" s="121" t="s">
        <v>238</v>
      </c>
      <c r="C130" s="44">
        <f>C131+C133</f>
        <v>72651.56</v>
      </c>
    </row>
    <row r="131" spans="1:3" s="105" customFormat="1" x14ac:dyDescent="0.2">
      <c r="A131" s="120" t="s">
        <v>1123</v>
      </c>
      <c r="B131" s="121" t="s">
        <v>240</v>
      </c>
      <c r="C131" s="44">
        <f>C132</f>
        <v>5651.1600000000008</v>
      </c>
    </row>
    <row r="132" spans="1:3" x14ac:dyDescent="0.2">
      <c r="A132" s="122" t="s">
        <v>1003</v>
      </c>
      <c r="B132" s="123" t="s">
        <v>241</v>
      </c>
      <c r="C132" s="45">
        <v>5651.1600000000008</v>
      </c>
    </row>
    <row r="133" spans="1:3" s="105" customFormat="1" x14ac:dyDescent="0.2">
      <c r="A133" s="120" t="s">
        <v>1124</v>
      </c>
      <c r="B133" s="121" t="s">
        <v>248</v>
      </c>
      <c r="C133" s="44">
        <f>C134</f>
        <v>67000.399999999994</v>
      </c>
    </row>
    <row r="134" spans="1:3" ht="13.5" thickBot="1" x14ac:dyDescent="0.25">
      <c r="A134" s="126" t="s">
        <v>1005</v>
      </c>
      <c r="B134" s="127" t="s">
        <v>250</v>
      </c>
      <c r="C134" s="47">
        <v>67000.399999999994</v>
      </c>
    </row>
    <row r="135" spans="1:3" ht="15" thickBot="1" x14ac:dyDescent="0.25">
      <c r="A135" s="149"/>
      <c r="B135" s="302" t="s">
        <v>425</v>
      </c>
      <c r="C135" s="217">
        <f>C11+C72+C95</f>
        <v>29999999.999999996</v>
      </c>
    </row>
  </sheetData>
  <mergeCells count="2">
    <mergeCell ref="A10:B10"/>
    <mergeCell ref="A9:B9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92D050"/>
  </sheetPr>
  <dimension ref="A1:C21"/>
  <sheetViews>
    <sheetView workbookViewId="0">
      <selection activeCell="E18" sqref="E18"/>
    </sheetView>
  </sheetViews>
  <sheetFormatPr baseColWidth="10" defaultRowHeight="12.75" x14ac:dyDescent="0.2"/>
  <cols>
    <col min="1" max="1" width="11.42578125" style="17"/>
    <col min="2" max="2" width="58.28515625" style="17" bestFit="1" customWidth="1"/>
    <col min="3" max="3" width="14.85546875" style="17" bestFit="1" customWidth="1"/>
    <col min="4" max="16384" width="11.42578125" style="17"/>
  </cols>
  <sheetData>
    <row r="1" spans="1:3" s="49" customFormat="1" x14ac:dyDescent="0.2"/>
    <row r="2" spans="1:3" s="49" customFormat="1" x14ac:dyDescent="0.2"/>
    <row r="3" spans="1:3" s="49" customFormat="1" x14ac:dyDescent="0.2"/>
    <row r="4" spans="1:3" s="49" customFormat="1" x14ac:dyDescent="0.2"/>
    <row r="5" spans="1:3" s="49" customFormat="1" x14ac:dyDescent="0.2"/>
    <row r="6" spans="1:3" s="49" customFormat="1" x14ac:dyDescent="0.2"/>
    <row r="7" spans="1:3" s="49" customFormat="1" x14ac:dyDescent="0.2"/>
    <row r="8" spans="1:3" s="49" customFormat="1" x14ac:dyDescent="0.2"/>
    <row r="9" spans="1:3" s="49" customFormat="1" x14ac:dyDescent="0.2"/>
    <row r="10" spans="1:3" s="49" customFormat="1" ht="13.5" thickBot="1" x14ac:dyDescent="0.25">
      <c r="A10" s="440"/>
      <c r="B10" s="440"/>
    </row>
    <row r="11" spans="1:3" ht="24.75" customHeight="1" thickBot="1" x14ac:dyDescent="0.25">
      <c r="A11" s="445" t="s">
        <v>260</v>
      </c>
      <c r="B11" s="450"/>
      <c r="C11" s="50" t="s">
        <v>2</v>
      </c>
    </row>
    <row r="12" spans="1:3" ht="21" customHeight="1" thickBot="1" x14ac:dyDescent="0.25">
      <c r="A12" s="18">
        <v>10000</v>
      </c>
      <c r="B12" s="19" t="s">
        <v>3</v>
      </c>
      <c r="C12" s="41">
        <f>SUM(C13:C17)</f>
        <v>219305272.002514</v>
      </c>
    </row>
    <row r="13" spans="1:3" x14ac:dyDescent="0.2">
      <c r="A13" s="83">
        <v>11300</v>
      </c>
      <c r="B13" s="84" t="s">
        <v>5</v>
      </c>
      <c r="C13" s="42">
        <v>3517456.5859139999</v>
      </c>
    </row>
    <row r="14" spans="1:3" x14ac:dyDescent="0.2">
      <c r="A14" s="136">
        <v>11400</v>
      </c>
      <c r="B14" s="137" t="s">
        <v>1829</v>
      </c>
      <c r="C14" s="131">
        <v>94736596.370000005</v>
      </c>
    </row>
    <row r="15" spans="1:3" x14ac:dyDescent="0.2">
      <c r="A15" s="85">
        <v>13200</v>
      </c>
      <c r="B15" s="86" t="s">
        <v>20</v>
      </c>
      <c r="C15" s="44">
        <v>61945955.421400003</v>
      </c>
    </row>
    <row r="16" spans="1:3" x14ac:dyDescent="0.2">
      <c r="A16" s="85">
        <v>15100</v>
      </c>
      <c r="B16" s="86" t="s">
        <v>42</v>
      </c>
      <c r="C16" s="44">
        <v>45216616.390000001</v>
      </c>
    </row>
    <row r="17" spans="1:3" ht="13.5" thickBot="1" x14ac:dyDescent="0.25">
      <c r="A17" s="85">
        <v>15500</v>
      </c>
      <c r="B17" s="86" t="s">
        <v>55</v>
      </c>
      <c r="C17" s="44">
        <v>13888647.235200001</v>
      </c>
    </row>
    <row r="18" spans="1:3" ht="21" customHeight="1" thickBot="1" x14ac:dyDescent="0.25">
      <c r="A18" s="18">
        <v>30000</v>
      </c>
      <c r="B18" s="19" t="s">
        <v>163</v>
      </c>
      <c r="C18" s="41">
        <f>SUM(C20:C20)</f>
        <v>32300000</v>
      </c>
    </row>
    <row r="19" spans="1:3" x14ac:dyDescent="0.2">
      <c r="A19" s="83">
        <v>31100</v>
      </c>
      <c r="B19" s="84" t="s">
        <v>165</v>
      </c>
      <c r="C19" s="42">
        <v>32300000</v>
      </c>
    </row>
    <row r="20" spans="1:3" ht="13.5" thickBot="1" x14ac:dyDescent="0.25">
      <c r="A20" s="92" t="s">
        <v>759</v>
      </c>
      <c r="B20" s="21" t="s">
        <v>166</v>
      </c>
      <c r="C20" s="93">
        <v>32300000</v>
      </c>
    </row>
    <row r="21" spans="1:3" ht="15" thickBot="1" x14ac:dyDescent="0.25">
      <c r="A21" s="149"/>
      <c r="B21" s="302" t="s">
        <v>425</v>
      </c>
      <c r="C21" s="217">
        <f>C12+C18</f>
        <v>251605272.002514</v>
      </c>
    </row>
  </sheetData>
  <mergeCells count="2">
    <mergeCell ref="A11:B11"/>
    <mergeCell ref="A10:B10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92D050"/>
  </sheetPr>
  <dimension ref="A10:C194"/>
  <sheetViews>
    <sheetView topLeftCell="A184" workbookViewId="0">
      <selection activeCell="I155" sqref="I155"/>
    </sheetView>
  </sheetViews>
  <sheetFormatPr baseColWidth="10" defaultColWidth="11.42578125" defaultRowHeight="12.75" x14ac:dyDescent="0.2"/>
  <cols>
    <col min="1" max="1" width="11.42578125" style="49"/>
    <col min="2" max="2" width="61.140625" style="49" customWidth="1"/>
    <col min="3" max="3" width="14.5703125" style="49" customWidth="1"/>
    <col min="4" max="16384" width="11.42578125" style="49"/>
  </cols>
  <sheetData>
    <row r="10" spans="1:3" ht="13.5" thickBot="1" x14ac:dyDescent="0.25">
      <c r="A10" s="440"/>
      <c r="B10" s="440"/>
    </row>
    <row r="11" spans="1:3" ht="24.75" thickBot="1" x14ac:dyDescent="0.25">
      <c r="A11" s="445" t="s">
        <v>1362</v>
      </c>
      <c r="B11" s="446"/>
      <c r="C11" s="50" t="s">
        <v>2</v>
      </c>
    </row>
    <row r="12" spans="1:3" ht="21" customHeight="1" thickBot="1" x14ac:dyDescent="0.25">
      <c r="A12" s="96">
        <v>10000</v>
      </c>
      <c r="B12" s="97" t="s">
        <v>3</v>
      </c>
      <c r="C12" s="98">
        <f>C13+C19+C22+C32+C35+C66+C69</f>
        <v>66446836.649999991</v>
      </c>
    </row>
    <row r="13" spans="1:3" x14ac:dyDescent="0.2">
      <c r="A13" s="63" t="s">
        <v>1802</v>
      </c>
      <c r="B13" s="54" t="s">
        <v>709</v>
      </c>
      <c r="C13" s="99">
        <f>C14+C16</f>
        <v>24162219.359999999</v>
      </c>
    </row>
    <row r="14" spans="1:3" s="101" customFormat="1" ht="15.75" x14ac:dyDescent="0.25">
      <c r="A14" s="59" t="s">
        <v>1803</v>
      </c>
      <c r="B14" s="64" t="s">
        <v>786</v>
      </c>
      <c r="C14" s="100">
        <f>C15</f>
        <v>17359379.16</v>
      </c>
    </row>
    <row r="15" spans="1:3" x14ac:dyDescent="0.2">
      <c r="A15" s="102" t="s">
        <v>787</v>
      </c>
      <c r="B15" s="103" t="s">
        <v>786</v>
      </c>
      <c r="C15" s="104">
        <v>17359379.16</v>
      </c>
    </row>
    <row r="16" spans="1:3" s="105" customFormat="1" x14ac:dyDescent="0.2">
      <c r="A16" s="59" t="s">
        <v>1062</v>
      </c>
      <c r="B16" s="64" t="s">
        <v>5</v>
      </c>
      <c r="C16" s="100">
        <f>C17+C18</f>
        <v>6802840.1999999993</v>
      </c>
    </row>
    <row r="17" spans="1:3" x14ac:dyDescent="0.2">
      <c r="A17" s="102" t="s">
        <v>788</v>
      </c>
      <c r="B17" s="103" t="s">
        <v>6</v>
      </c>
      <c r="C17" s="104">
        <v>4007445.5999999992</v>
      </c>
    </row>
    <row r="18" spans="1:3" x14ac:dyDescent="0.2">
      <c r="A18" s="102" t="s">
        <v>789</v>
      </c>
      <c r="B18" s="103" t="s">
        <v>7</v>
      </c>
      <c r="C18" s="104">
        <v>2795394.5999999996</v>
      </c>
    </row>
    <row r="19" spans="1:3" s="105" customFormat="1" x14ac:dyDescent="0.2">
      <c r="A19" s="59" t="s">
        <v>1125</v>
      </c>
      <c r="B19" s="64" t="s">
        <v>8</v>
      </c>
      <c r="C19" s="100">
        <f>C20</f>
        <v>1852433.3999999997</v>
      </c>
    </row>
    <row r="20" spans="1:3" s="105" customFormat="1" x14ac:dyDescent="0.2">
      <c r="A20" s="59" t="s">
        <v>1804</v>
      </c>
      <c r="B20" s="64" t="s">
        <v>918</v>
      </c>
      <c r="C20" s="100">
        <f>C21</f>
        <v>1852433.3999999997</v>
      </c>
    </row>
    <row r="21" spans="1:3" x14ac:dyDescent="0.2">
      <c r="A21" s="102" t="s">
        <v>1014</v>
      </c>
      <c r="B21" s="103" t="s">
        <v>1015</v>
      </c>
      <c r="C21" s="104">
        <v>1852433.3999999997</v>
      </c>
    </row>
    <row r="22" spans="1:3" s="105" customFormat="1" x14ac:dyDescent="0.2">
      <c r="A22" s="59" t="s">
        <v>1063</v>
      </c>
      <c r="B22" s="64" t="s">
        <v>16</v>
      </c>
      <c r="C22" s="100">
        <f>C23+C26+C29</f>
        <v>18628308.599999998</v>
      </c>
    </row>
    <row r="23" spans="1:3" s="105" customFormat="1" x14ac:dyDescent="0.2">
      <c r="A23" s="59" t="s">
        <v>1064</v>
      </c>
      <c r="B23" s="64" t="s">
        <v>17</v>
      </c>
      <c r="C23" s="100">
        <f>C24+C25</f>
        <v>1100237.2799999998</v>
      </c>
    </row>
    <row r="24" spans="1:3" x14ac:dyDescent="0.2">
      <c r="A24" s="102" t="s">
        <v>797</v>
      </c>
      <c r="B24" s="103" t="s">
        <v>18</v>
      </c>
      <c r="C24" s="104">
        <v>842471.75999999989</v>
      </c>
    </row>
    <row r="25" spans="1:3" x14ac:dyDescent="0.2">
      <c r="A25" s="102" t="s">
        <v>1065</v>
      </c>
      <c r="B25" s="103" t="s">
        <v>19</v>
      </c>
      <c r="C25" s="104">
        <v>257765.51999999993</v>
      </c>
    </row>
    <row r="26" spans="1:3" s="105" customFormat="1" x14ac:dyDescent="0.2">
      <c r="A26" s="59" t="s">
        <v>1066</v>
      </c>
      <c r="B26" s="64" t="s">
        <v>20</v>
      </c>
      <c r="C26" s="100">
        <f>C27+C28</f>
        <v>5928490.5599999996</v>
      </c>
    </row>
    <row r="27" spans="1:3" x14ac:dyDescent="0.2">
      <c r="A27" s="102" t="s">
        <v>798</v>
      </c>
      <c r="B27" s="103" t="s">
        <v>21</v>
      </c>
      <c r="C27" s="104">
        <v>1524245.5199999998</v>
      </c>
    </row>
    <row r="28" spans="1:3" x14ac:dyDescent="0.2">
      <c r="A28" s="102" t="s">
        <v>799</v>
      </c>
      <c r="B28" s="103" t="s">
        <v>23</v>
      </c>
      <c r="C28" s="104">
        <v>4404245.04</v>
      </c>
    </row>
    <row r="29" spans="1:3" s="105" customFormat="1" x14ac:dyDescent="0.2">
      <c r="A29" s="59" t="s">
        <v>1178</v>
      </c>
      <c r="B29" s="64" t="s">
        <v>27</v>
      </c>
      <c r="C29" s="100">
        <f>C30+C31</f>
        <v>11599580.759999998</v>
      </c>
    </row>
    <row r="30" spans="1:3" x14ac:dyDescent="0.2">
      <c r="A30" s="102" t="s">
        <v>802</v>
      </c>
      <c r="B30" s="103" t="s">
        <v>31</v>
      </c>
      <c r="C30" s="104">
        <v>6990255.5999999987</v>
      </c>
    </row>
    <row r="31" spans="1:3" x14ac:dyDescent="0.2">
      <c r="A31" s="102" t="s">
        <v>1805</v>
      </c>
      <c r="B31" s="208" t="s">
        <v>2753</v>
      </c>
      <c r="C31" s="104">
        <v>4609325.16</v>
      </c>
    </row>
    <row r="32" spans="1:3" s="105" customFormat="1" x14ac:dyDescent="0.2">
      <c r="A32" s="59" t="s">
        <v>1067</v>
      </c>
      <c r="B32" s="64" t="s">
        <v>40</v>
      </c>
      <c r="C32" s="100">
        <f>C33</f>
        <v>991052.75999999989</v>
      </c>
    </row>
    <row r="33" spans="1:3" s="105" customFormat="1" x14ac:dyDescent="0.2">
      <c r="A33" s="59" t="s">
        <v>1068</v>
      </c>
      <c r="B33" s="64" t="s">
        <v>41</v>
      </c>
      <c r="C33" s="100">
        <f>C34</f>
        <v>991052.75999999989</v>
      </c>
    </row>
    <row r="34" spans="1:3" x14ac:dyDescent="0.2">
      <c r="A34" s="102" t="s">
        <v>803</v>
      </c>
      <c r="B34" s="103" t="s">
        <v>41</v>
      </c>
      <c r="C34" s="104">
        <v>991052.75999999989</v>
      </c>
    </row>
    <row r="35" spans="1:3" s="105" customFormat="1" x14ac:dyDescent="0.2">
      <c r="A35" s="59" t="s">
        <v>1074</v>
      </c>
      <c r="B35" s="64" t="s">
        <v>925</v>
      </c>
      <c r="C35" s="100">
        <f>C36+C38+C41+C48+C51</f>
        <v>17023021.649999999</v>
      </c>
    </row>
    <row r="36" spans="1:3" s="105" customFormat="1" x14ac:dyDescent="0.2">
      <c r="A36" s="59" t="s">
        <v>1075</v>
      </c>
      <c r="B36" s="64" t="s">
        <v>42</v>
      </c>
      <c r="C36" s="100">
        <f>C37</f>
        <v>326787.36</v>
      </c>
    </row>
    <row r="37" spans="1:3" x14ac:dyDescent="0.2">
      <c r="A37" s="102" t="s">
        <v>810</v>
      </c>
      <c r="B37" s="103" t="s">
        <v>811</v>
      </c>
      <c r="C37" s="104">
        <v>326787.36</v>
      </c>
    </row>
    <row r="38" spans="1:3" s="105" customFormat="1" x14ac:dyDescent="0.2">
      <c r="A38" s="59" t="s">
        <v>1078</v>
      </c>
      <c r="B38" s="64" t="s">
        <v>46</v>
      </c>
      <c r="C38" s="100">
        <f>C39+C40</f>
        <v>256928.39999999997</v>
      </c>
    </row>
    <row r="39" spans="1:3" x14ac:dyDescent="0.2">
      <c r="A39" s="102" t="s">
        <v>1079</v>
      </c>
      <c r="B39" s="103" t="s">
        <v>47</v>
      </c>
      <c r="C39" s="104">
        <v>106928.39999999998</v>
      </c>
    </row>
    <row r="40" spans="1:3" x14ac:dyDescent="0.2">
      <c r="A40" s="102" t="s">
        <v>1081</v>
      </c>
      <c r="B40" s="103" t="s">
        <v>1082</v>
      </c>
      <c r="C40" s="104">
        <v>150000</v>
      </c>
    </row>
    <row r="41" spans="1:3" s="105" customFormat="1" x14ac:dyDescent="0.2">
      <c r="A41" s="59" t="s">
        <v>1080</v>
      </c>
      <c r="B41" s="64" t="s">
        <v>48</v>
      </c>
      <c r="C41" s="100">
        <f>SUM(C42:C47)</f>
        <v>11484035.879999999</v>
      </c>
    </row>
    <row r="42" spans="1:3" x14ac:dyDescent="0.2">
      <c r="A42" s="102" t="s">
        <v>812</v>
      </c>
      <c r="B42" s="103" t="s">
        <v>813</v>
      </c>
      <c r="C42" s="104">
        <v>7200</v>
      </c>
    </row>
    <row r="43" spans="1:3" x14ac:dyDescent="0.2">
      <c r="A43" s="102" t="s">
        <v>814</v>
      </c>
      <c r="B43" s="103" t="s">
        <v>50</v>
      </c>
      <c r="C43" s="104">
        <v>7232161.0799999991</v>
      </c>
    </row>
    <row r="44" spans="1:3" x14ac:dyDescent="0.2">
      <c r="A44" s="102" t="s">
        <v>815</v>
      </c>
      <c r="B44" s="103" t="s">
        <v>51</v>
      </c>
      <c r="C44" s="104">
        <v>870122.5199999999</v>
      </c>
    </row>
    <row r="45" spans="1:3" x14ac:dyDescent="0.2">
      <c r="A45" s="102" t="s">
        <v>816</v>
      </c>
      <c r="B45" s="103" t="s">
        <v>52</v>
      </c>
      <c r="C45" s="104">
        <v>529953.84</v>
      </c>
    </row>
    <row r="46" spans="1:3" x14ac:dyDescent="0.2">
      <c r="A46" s="102" t="s">
        <v>817</v>
      </c>
      <c r="B46" s="103" t="s">
        <v>53</v>
      </c>
      <c r="C46" s="104">
        <v>68000.039999999994</v>
      </c>
    </row>
    <row r="47" spans="1:3" x14ac:dyDescent="0.2">
      <c r="A47" s="102" t="s">
        <v>818</v>
      </c>
      <c r="B47" s="103" t="s">
        <v>54</v>
      </c>
      <c r="C47" s="104">
        <v>2776598.4000000004</v>
      </c>
    </row>
    <row r="48" spans="1:3" s="105" customFormat="1" x14ac:dyDescent="0.2">
      <c r="A48" s="59" t="s">
        <v>1083</v>
      </c>
      <c r="B48" s="64" t="s">
        <v>55</v>
      </c>
      <c r="C48" s="100">
        <f>C49+C50</f>
        <v>128716.20000000003</v>
      </c>
    </row>
    <row r="49" spans="1:3" x14ac:dyDescent="0.2">
      <c r="A49" s="102" t="s">
        <v>821</v>
      </c>
      <c r="B49" s="103" t="s">
        <v>56</v>
      </c>
      <c r="C49" s="104">
        <v>5055</v>
      </c>
    </row>
    <row r="50" spans="1:3" x14ac:dyDescent="0.2">
      <c r="A50" s="102" t="s">
        <v>823</v>
      </c>
      <c r="B50" s="103" t="s">
        <v>60</v>
      </c>
      <c r="C50" s="104">
        <v>123661.20000000003</v>
      </c>
    </row>
    <row r="51" spans="1:3" s="105" customFormat="1" x14ac:dyDescent="0.2">
      <c r="A51" s="59" t="s">
        <v>1084</v>
      </c>
      <c r="B51" s="64" t="s">
        <v>61</v>
      </c>
      <c r="C51" s="100">
        <f>SUM(C52:C65)</f>
        <v>4826553.8100000005</v>
      </c>
    </row>
    <row r="52" spans="1:3" x14ac:dyDescent="0.2">
      <c r="A52" s="102" t="s">
        <v>824</v>
      </c>
      <c r="B52" s="103" t="s">
        <v>825</v>
      </c>
      <c r="C52" s="104">
        <v>372042</v>
      </c>
    </row>
    <row r="53" spans="1:3" x14ac:dyDescent="0.2">
      <c r="A53" s="102" t="s">
        <v>826</v>
      </c>
      <c r="B53" s="103" t="s">
        <v>827</v>
      </c>
      <c r="C53" s="104">
        <v>67397.75999999998</v>
      </c>
    </row>
    <row r="54" spans="1:3" x14ac:dyDescent="0.2">
      <c r="A54" s="102" t="s">
        <v>828</v>
      </c>
      <c r="B54" s="103" t="s">
        <v>62</v>
      </c>
      <c r="C54" s="104">
        <v>102999.96</v>
      </c>
    </row>
    <row r="55" spans="1:3" x14ac:dyDescent="0.2">
      <c r="A55" s="102" t="s">
        <v>1085</v>
      </c>
      <c r="B55" s="103" t="s">
        <v>64</v>
      </c>
      <c r="C55" s="104">
        <v>122000.04</v>
      </c>
    </row>
    <row r="56" spans="1:3" x14ac:dyDescent="0.2">
      <c r="A56" s="102" t="s">
        <v>829</v>
      </c>
      <c r="B56" s="103" t="s">
        <v>67</v>
      </c>
      <c r="C56" s="104">
        <v>1464</v>
      </c>
    </row>
    <row r="57" spans="1:3" x14ac:dyDescent="0.2">
      <c r="A57" s="102" t="s">
        <v>830</v>
      </c>
      <c r="B57" s="103" t="s">
        <v>831</v>
      </c>
      <c r="C57" s="104">
        <v>62000.039999999986</v>
      </c>
    </row>
    <row r="58" spans="1:3" x14ac:dyDescent="0.2">
      <c r="A58" s="102" t="s">
        <v>833</v>
      </c>
      <c r="B58" s="103" t="s">
        <v>834</v>
      </c>
      <c r="C58" s="104">
        <v>285000</v>
      </c>
    </row>
    <row r="59" spans="1:3" x14ac:dyDescent="0.2">
      <c r="A59" s="102" t="s">
        <v>835</v>
      </c>
      <c r="B59" s="103" t="s">
        <v>71</v>
      </c>
      <c r="C59" s="104">
        <v>77118.12000000001</v>
      </c>
    </row>
    <row r="60" spans="1:3" x14ac:dyDescent="0.2">
      <c r="A60" s="102" t="s">
        <v>836</v>
      </c>
      <c r="B60" s="103" t="s">
        <v>729</v>
      </c>
      <c r="C60" s="104">
        <v>20784.599999999995</v>
      </c>
    </row>
    <row r="61" spans="1:3" x14ac:dyDescent="0.2">
      <c r="A61" s="102" t="s">
        <v>837</v>
      </c>
      <c r="B61" s="103" t="s">
        <v>838</v>
      </c>
      <c r="C61" s="104">
        <v>6000</v>
      </c>
    </row>
    <row r="62" spans="1:3" x14ac:dyDescent="0.2">
      <c r="A62" s="102" t="s">
        <v>839</v>
      </c>
      <c r="B62" s="103" t="s">
        <v>840</v>
      </c>
      <c r="C62" s="104">
        <v>26000.039999999994</v>
      </c>
    </row>
    <row r="63" spans="1:3" x14ac:dyDescent="0.2">
      <c r="A63" s="102" t="s">
        <v>842</v>
      </c>
      <c r="B63" s="103" t="s">
        <v>74</v>
      </c>
      <c r="C63" s="104">
        <v>3603747.21</v>
      </c>
    </row>
    <row r="64" spans="1:3" x14ac:dyDescent="0.2">
      <c r="A64" s="102" t="s">
        <v>843</v>
      </c>
      <c r="B64" s="103" t="s">
        <v>730</v>
      </c>
      <c r="C64" s="104">
        <v>50000.039999999986</v>
      </c>
    </row>
    <row r="65" spans="1:3" x14ac:dyDescent="0.2">
      <c r="A65" s="102" t="s">
        <v>844</v>
      </c>
      <c r="B65" s="103" t="s">
        <v>845</v>
      </c>
      <c r="C65" s="104">
        <v>30000</v>
      </c>
    </row>
    <row r="66" spans="1:3" s="105" customFormat="1" x14ac:dyDescent="0.2">
      <c r="A66" s="59" t="s">
        <v>1220</v>
      </c>
      <c r="B66" s="64" t="s">
        <v>85</v>
      </c>
      <c r="C66" s="100">
        <f>C67</f>
        <v>3401202.1199999992</v>
      </c>
    </row>
    <row r="67" spans="1:3" s="105" customFormat="1" ht="16.5" customHeight="1" x14ac:dyDescent="0.2">
      <c r="A67" s="59" t="s">
        <v>1221</v>
      </c>
      <c r="B67" s="64" t="s">
        <v>86</v>
      </c>
      <c r="C67" s="100">
        <f>C68</f>
        <v>3401202.1199999992</v>
      </c>
    </row>
    <row r="68" spans="1:3" x14ac:dyDescent="0.2">
      <c r="A68" s="102" t="s">
        <v>850</v>
      </c>
      <c r="B68" s="103" t="s">
        <v>851</v>
      </c>
      <c r="C68" s="104">
        <v>3401202.1199999992</v>
      </c>
    </row>
    <row r="69" spans="1:3" s="105" customFormat="1" x14ac:dyDescent="0.2">
      <c r="A69" s="59" t="s">
        <v>1222</v>
      </c>
      <c r="B69" s="64" t="s">
        <v>87</v>
      </c>
      <c r="C69" s="100">
        <f>C70</f>
        <v>388598.76</v>
      </c>
    </row>
    <row r="70" spans="1:3" s="105" customFormat="1" x14ac:dyDescent="0.2">
      <c r="A70" s="59" t="s">
        <v>1086</v>
      </c>
      <c r="B70" s="64" t="s">
        <v>88</v>
      </c>
      <c r="C70" s="100">
        <f>C71+C72</f>
        <v>388598.76</v>
      </c>
    </row>
    <row r="71" spans="1:3" x14ac:dyDescent="0.2">
      <c r="A71" s="102" t="s">
        <v>1089</v>
      </c>
      <c r="B71" s="103" t="s">
        <v>89</v>
      </c>
      <c r="C71" s="104">
        <v>66618</v>
      </c>
    </row>
    <row r="72" spans="1:3" ht="13.5" thickBot="1" x14ac:dyDescent="0.25">
      <c r="A72" s="106" t="s">
        <v>856</v>
      </c>
      <c r="B72" s="107" t="s">
        <v>94</v>
      </c>
      <c r="C72" s="108">
        <v>321980.76</v>
      </c>
    </row>
    <row r="73" spans="1:3" ht="21" customHeight="1" thickBot="1" x14ac:dyDescent="0.25">
      <c r="A73" s="96">
        <v>20000</v>
      </c>
      <c r="B73" s="97" t="s">
        <v>96</v>
      </c>
      <c r="C73" s="98">
        <f>C74+C85+C88+C91+C94+C97</f>
        <v>4412889.9600000009</v>
      </c>
    </row>
    <row r="74" spans="1:3" ht="25.5" x14ac:dyDescent="0.2">
      <c r="A74" s="63" t="s">
        <v>732</v>
      </c>
      <c r="B74" s="54" t="s">
        <v>733</v>
      </c>
      <c r="C74" s="99">
        <f>C75+C77+C79+C81+C83</f>
        <v>381764.99999999988</v>
      </c>
    </row>
    <row r="75" spans="1:3" x14ac:dyDescent="0.2">
      <c r="A75" s="55" t="s">
        <v>734</v>
      </c>
      <c r="B75" s="56" t="s">
        <v>735</v>
      </c>
      <c r="C75" s="100">
        <f>C76</f>
        <v>168964.43999999997</v>
      </c>
    </row>
    <row r="76" spans="1:3" x14ac:dyDescent="0.2">
      <c r="A76" s="102" t="s">
        <v>736</v>
      </c>
      <c r="B76" s="103" t="s">
        <v>737</v>
      </c>
      <c r="C76" s="104">
        <v>168964.43999999997</v>
      </c>
    </row>
    <row r="77" spans="1:3" s="105" customFormat="1" x14ac:dyDescent="0.2">
      <c r="A77" s="59" t="s">
        <v>934</v>
      </c>
      <c r="B77" s="64" t="s">
        <v>98</v>
      </c>
      <c r="C77" s="100">
        <f>C78</f>
        <v>121178.75999999997</v>
      </c>
    </row>
    <row r="78" spans="1:3" x14ac:dyDescent="0.2">
      <c r="A78" s="102" t="s">
        <v>740</v>
      </c>
      <c r="B78" s="103" t="s">
        <v>99</v>
      </c>
      <c r="C78" s="104">
        <v>121178.75999999997</v>
      </c>
    </row>
    <row r="79" spans="1:3" s="105" customFormat="1" ht="25.5" x14ac:dyDescent="0.2">
      <c r="A79" s="59">
        <v>21400</v>
      </c>
      <c r="B79" s="64" t="s">
        <v>102</v>
      </c>
      <c r="C79" s="100">
        <f>C80</f>
        <v>28283.16</v>
      </c>
    </row>
    <row r="80" spans="1:3" x14ac:dyDescent="0.2">
      <c r="A80" s="102" t="s">
        <v>939</v>
      </c>
      <c r="B80" s="103" t="s">
        <v>1806</v>
      </c>
      <c r="C80" s="104">
        <v>28283.16</v>
      </c>
    </row>
    <row r="81" spans="1:3" s="105" customFormat="1" x14ac:dyDescent="0.2">
      <c r="A81" s="59" t="s">
        <v>941</v>
      </c>
      <c r="B81" s="64" t="s">
        <v>103</v>
      </c>
      <c r="C81" s="100">
        <f>C82</f>
        <v>18590.04</v>
      </c>
    </row>
    <row r="82" spans="1:3" x14ac:dyDescent="0.2">
      <c r="A82" s="102" t="s">
        <v>105</v>
      </c>
      <c r="B82" s="103" t="s">
        <v>106</v>
      </c>
      <c r="C82" s="104">
        <v>18590.04</v>
      </c>
    </row>
    <row r="83" spans="1:3" s="105" customFormat="1" x14ac:dyDescent="0.2">
      <c r="A83" s="59" t="s">
        <v>944</v>
      </c>
      <c r="B83" s="64" t="s">
        <v>107</v>
      </c>
      <c r="C83" s="100">
        <f>C84</f>
        <v>44748.600000000006</v>
      </c>
    </row>
    <row r="84" spans="1:3" x14ac:dyDescent="0.2">
      <c r="A84" s="102" t="s">
        <v>743</v>
      </c>
      <c r="B84" s="103" t="s">
        <v>744</v>
      </c>
      <c r="C84" s="104">
        <v>44748.600000000006</v>
      </c>
    </row>
    <row r="85" spans="1:3" s="105" customFormat="1" x14ac:dyDescent="0.2">
      <c r="A85" s="59" t="s">
        <v>1092</v>
      </c>
      <c r="B85" s="64" t="s">
        <v>112</v>
      </c>
      <c r="C85" s="100">
        <f>C86</f>
        <v>685834.80000000016</v>
      </c>
    </row>
    <row r="86" spans="1:3" s="105" customFormat="1" x14ac:dyDescent="0.2">
      <c r="A86" s="59" t="s">
        <v>1093</v>
      </c>
      <c r="B86" s="64" t="s">
        <v>113</v>
      </c>
      <c r="C86" s="100">
        <f>C87</f>
        <v>685834.80000000016</v>
      </c>
    </row>
    <row r="87" spans="1:3" x14ac:dyDescent="0.2">
      <c r="A87" s="102" t="s">
        <v>749</v>
      </c>
      <c r="B87" s="103" t="s">
        <v>116</v>
      </c>
      <c r="C87" s="104">
        <v>685834.80000000016</v>
      </c>
    </row>
    <row r="88" spans="1:3" s="105" customFormat="1" ht="25.5" x14ac:dyDescent="0.2">
      <c r="A88" s="59" t="s">
        <v>1129</v>
      </c>
      <c r="B88" s="64" t="s">
        <v>120</v>
      </c>
      <c r="C88" s="100">
        <f>C89</f>
        <v>3192999.9600000004</v>
      </c>
    </row>
    <row r="89" spans="1:3" s="105" customFormat="1" ht="25.5" x14ac:dyDescent="0.2">
      <c r="A89" s="59" t="s">
        <v>1130</v>
      </c>
      <c r="B89" s="64" t="s">
        <v>1131</v>
      </c>
      <c r="C89" s="100">
        <f>C90</f>
        <v>3192999.9600000004</v>
      </c>
    </row>
    <row r="90" spans="1:3" ht="25.5" x14ac:dyDescent="0.2">
      <c r="A90" s="55" t="s">
        <v>1132</v>
      </c>
      <c r="B90" s="109" t="s">
        <v>1131</v>
      </c>
      <c r="C90" s="104">
        <v>3192999.9600000004</v>
      </c>
    </row>
    <row r="91" spans="1:3" s="105" customFormat="1" x14ac:dyDescent="0.2">
      <c r="A91" s="59" t="s">
        <v>1094</v>
      </c>
      <c r="B91" s="64" t="s">
        <v>121</v>
      </c>
      <c r="C91" s="100">
        <f>C92</f>
        <v>35460.840000000004</v>
      </c>
    </row>
    <row r="92" spans="1:3" s="105" customFormat="1" x14ac:dyDescent="0.2">
      <c r="A92" s="59" t="s">
        <v>953</v>
      </c>
      <c r="B92" s="64" t="s">
        <v>129</v>
      </c>
      <c r="C92" s="100">
        <f>C93</f>
        <v>35460.840000000004</v>
      </c>
    </row>
    <row r="93" spans="1:3" x14ac:dyDescent="0.2">
      <c r="A93" s="102" t="s">
        <v>955</v>
      </c>
      <c r="B93" s="103" t="s">
        <v>954</v>
      </c>
      <c r="C93" s="104">
        <v>35460.840000000004</v>
      </c>
    </row>
    <row r="94" spans="1:3" s="105" customFormat="1" x14ac:dyDescent="0.2">
      <c r="A94" s="59" t="s">
        <v>1097</v>
      </c>
      <c r="B94" s="64" t="s">
        <v>135</v>
      </c>
      <c r="C94" s="100">
        <f>C95</f>
        <v>2600.0400000000004</v>
      </c>
    </row>
    <row r="95" spans="1:3" s="105" customFormat="1" x14ac:dyDescent="0.2">
      <c r="A95" s="59" t="s">
        <v>958</v>
      </c>
      <c r="B95" s="64" t="s">
        <v>139</v>
      </c>
      <c r="C95" s="100">
        <f>C96</f>
        <v>2600.0400000000004</v>
      </c>
    </row>
    <row r="96" spans="1:3" x14ac:dyDescent="0.2">
      <c r="A96" s="102" t="s">
        <v>959</v>
      </c>
      <c r="B96" s="103" t="s">
        <v>139</v>
      </c>
      <c r="C96" s="104">
        <v>2600.0400000000004</v>
      </c>
    </row>
    <row r="97" spans="1:3" s="105" customFormat="1" x14ac:dyDescent="0.2">
      <c r="A97" s="59" t="s">
        <v>1098</v>
      </c>
      <c r="B97" s="64" t="s">
        <v>157</v>
      </c>
      <c r="C97" s="100">
        <f>C98+C100+C102+C104+C106+C108</f>
        <v>114229.32</v>
      </c>
    </row>
    <row r="98" spans="1:3" s="105" customFormat="1" x14ac:dyDescent="0.2">
      <c r="A98" s="59" t="s">
        <v>963</v>
      </c>
      <c r="B98" s="64" t="s">
        <v>158</v>
      </c>
      <c r="C98" s="100">
        <f>C99</f>
        <v>6663.8399999999992</v>
      </c>
    </row>
    <row r="99" spans="1:3" x14ac:dyDescent="0.2">
      <c r="A99" s="102" t="s">
        <v>964</v>
      </c>
      <c r="B99" s="103" t="s">
        <v>158</v>
      </c>
      <c r="C99" s="104">
        <v>6663.8399999999992</v>
      </c>
    </row>
    <row r="100" spans="1:3" s="105" customFormat="1" x14ac:dyDescent="0.2">
      <c r="A100" s="59" t="s">
        <v>965</v>
      </c>
      <c r="B100" s="64" t="s">
        <v>159</v>
      </c>
      <c r="C100" s="100">
        <f>C101</f>
        <v>12397.679999999998</v>
      </c>
    </row>
    <row r="101" spans="1:3" x14ac:dyDescent="0.2">
      <c r="A101" s="102" t="s">
        <v>866</v>
      </c>
      <c r="B101" s="103" t="s">
        <v>159</v>
      </c>
      <c r="C101" s="104">
        <v>12397.679999999998</v>
      </c>
    </row>
    <row r="102" spans="1:3" s="105" customFormat="1" ht="25.5" x14ac:dyDescent="0.2">
      <c r="A102" s="59" t="s">
        <v>1268</v>
      </c>
      <c r="B102" s="64" t="s">
        <v>160</v>
      </c>
      <c r="C102" s="100">
        <f>C103</f>
        <v>2000.0400000000002</v>
      </c>
    </row>
    <row r="103" spans="1:3" x14ac:dyDescent="0.2">
      <c r="A103" s="102" t="s">
        <v>1033</v>
      </c>
      <c r="B103" s="103" t="s">
        <v>1034</v>
      </c>
      <c r="C103" s="104">
        <v>2000.0400000000002</v>
      </c>
    </row>
    <row r="104" spans="1:3" s="105" customFormat="1" ht="25.5" x14ac:dyDescent="0.2">
      <c r="A104" s="59" t="s">
        <v>1099</v>
      </c>
      <c r="B104" s="64" t="s">
        <v>161</v>
      </c>
      <c r="C104" s="100">
        <f>C105</f>
        <v>28818.960000000006</v>
      </c>
    </row>
    <row r="105" spans="1:3" x14ac:dyDescent="0.2">
      <c r="A105" s="102" t="s">
        <v>1035</v>
      </c>
      <c r="B105" s="103" t="s">
        <v>967</v>
      </c>
      <c r="C105" s="104">
        <v>28818.960000000006</v>
      </c>
    </row>
    <row r="106" spans="1:3" s="105" customFormat="1" x14ac:dyDescent="0.2">
      <c r="A106" s="59" t="s">
        <v>966</v>
      </c>
      <c r="B106" s="64" t="s">
        <v>162</v>
      </c>
      <c r="C106" s="100">
        <f>C107</f>
        <v>58348.80000000001</v>
      </c>
    </row>
    <row r="107" spans="1:3" x14ac:dyDescent="0.2">
      <c r="A107" s="102" t="s">
        <v>968</v>
      </c>
      <c r="B107" s="103" t="s">
        <v>967</v>
      </c>
      <c r="C107" s="104">
        <v>58348.80000000001</v>
      </c>
    </row>
    <row r="108" spans="1:3" s="105" customFormat="1" ht="15.75" customHeight="1" x14ac:dyDescent="0.2">
      <c r="A108" s="59" t="s">
        <v>1271</v>
      </c>
      <c r="B108" s="64" t="s">
        <v>1711</v>
      </c>
      <c r="C108" s="100">
        <f>C109</f>
        <v>6000</v>
      </c>
    </row>
    <row r="109" spans="1:3" ht="13.5" thickBot="1" x14ac:dyDescent="0.25">
      <c r="A109" s="106" t="s">
        <v>1272</v>
      </c>
      <c r="B109" s="107" t="s">
        <v>1711</v>
      </c>
      <c r="C109" s="108">
        <v>6000</v>
      </c>
    </row>
    <row r="110" spans="1:3" ht="21" customHeight="1" thickBot="1" x14ac:dyDescent="0.25">
      <c r="A110" s="96">
        <v>30000</v>
      </c>
      <c r="B110" s="97" t="s">
        <v>163</v>
      </c>
      <c r="C110" s="110">
        <f>C111+C125+C130+C135+C140+C153+C158+C163+C168</f>
        <v>10921981.270000001</v>
      </c>
    </row>
    <row r="111" spans="1:3" x14ac:dyDescent="0.2">
      <c r="A111" s="63" t="s">
        <v>755</v>
      </c>
      <c r="B111" s="54" t="s">
        <v>756</v>
      </c>
      <c r="C111" s="99">
        <f>C112+C114+C116+C118+C120+C122</f>
        <v>2814498.07</v>
      </c>
    </row>
    <row r="112" spans="1:3" x14ac:dyDescent="0.2">
      <c r="A112" s="55" t="s">
        <v>757</v>
      </c>
      <c r="B112" s="56" t="s">
        <v>758</v>
      </c>
      <c r="C112" s="100">
        <f>C113</f>
        <v>630974.04</v>
      </c>
    </row>
    <row r="113" spans="1:3" x14ac:dyDescent="0.2">
      <c r="A113" s="102" t="s">
        <v>759</v>
      </c>
      <c r="B113" s="103" t="s">
        <v>166</v>
      </c>
      <c r="C113" s="104">
        <v>630974.04</v>
      </c>
    </row>
    <row r="114" spans="1:3" s="105" customFormat="1" x14ac:dyDescent="0.2">
      <c r="A114" s="59" t="s">
        <v>970</v>
      </c>
      <c r="B114" s="64" t="s">
        <v>169</v>
      </c>
      <c r="C114" s="100">
        <f>C115</f>
        <v>6531</v>
      </c>
    </row>
    <row r="115" spans="1:3" x14ac:dyDescent="0.2">
      <c r="A115" s="102" t="s">
        <v>762</v>
      </c>
      <c r="B115" s="103" t="s">
        <v>867</v>
      </c>
      <c r="C115" s="104">
        <v>6531</v>
      </c>
    </row>
    <row r="116" spans="1:3" s="105" customFormat="1" x14ac:dyDescent="0.2">
      <c r="A116" s="59" t="s">
        <v>971</v>
      </c>
      <c r="B116" s="64" t="s">
        <v>170</v>
      </c>
      <c r="C116" s="100">
        <f>C117</f>
        <v>1565689.7999999998</v>
      </c>
    </row>
    <row r="117" spans="1:3" x14ac:dyDescent="0.2">
      <c r="A117" s="102" t="s">
        <v>765</v>
      </c>
      <c r="B117" s="103" t="s">
        <v>170</v>
      </c>
      <c r="C117" s="104">
        <v>1565689.7999999998</v>
      </c>
    </row>
    <row r="118" spans="1:3" s="105" customFormat="1" ht="25.5" x14ac:dyDescent="0.2">
      <c r="A118" s="59" t="s">
        <v>975</v>
      </c>
      <c r="B118" s="64" t="s">
        <v>1139</v>
      </c>
      <c r="C118" s="100">
        <f>C119</f>
        <v>74964.36</v>
      </c>
    </row>
    <row r="119" spans="1:3" x14ac:dyDescent="0.2">
      <c r="A119" s="102" t="s">
        <v>870</v>
      </c>
      <c r="B119" s="103" t="s">
        <v>1139</v>
      </c>
      <c r="C119" s="104">
        <v>74964.36</v>
      </c>
    </row>
    <row r="120" spans="1:3" s="105" customFormat="1" x14ac:dyDescent="0.2">
      <c r="A120" s="59" t="s">
        <v>1101</v>
      </c>
      <c r="B120" s="64" t="s">
        <v>1102</v>
      </c>
      <c r="C120" s="100">
        <f>C121</f>
        <v>1200.07</v>
      </c>
    </row>
    <row r="121" spans="1:3" x14ac:dyDescent="0.2">
      <c r="A121" s="102" t="s">
        <v>1103</v>
      </c>
      <c r="B121" s="103" t="s">
        <v>173</v>
      </c>
      <c r="C121" s="104">
        <v>1200.07</v>
      </c>
    </row>
    <row r="122" spans="1:3" s="105" customFormat="1" x14ac:dyDescent="0.2">
      <c r="A122" s="59" t="s">
        <v>175</v>
      </c>
      <c r="B122" s="64" t="s">
        <v>176</v>
      </c>
      <c r="C122" s="100">
        <f>C123+C124</f>
        <v>535138.80000000016</v>
      </c>
    </row>
    <row r="123" spans="1:3" x14ac:dyDescent="0.2">
      <c r="A123" s="102" t="s">
        <v>177</v>
      </c>
      <c r="B123" s="103" t="s">
        <v>176</v>
      </c>
      <c r="C123" s="104">
        <v>81135.839999999997</v>
      </c>
    </row>
    <row r="124" spans="1:3" x14ac:dyDescent="0.2">
      <c r="A124" s="102" t="s">
        <v>1807</v>
      </c>
      <c r="B124" s="103" t="s">
        <v>1808</v>
      </c>
      <c r="C124" s="104">
        <v>454002.96000000014</v>
      </c>
    </row>
    <row r="125" spans="1:3" s="105" customFormat="1" x14ac:dyDescent="0.2">
      <c r="A125" s="59" t="s">
        <v>1104</v>
      </c>
      <c r="B125" s="64" t="s">
        <v>178</v>
      </c>
      <c r="C125" s="111">
        <f>C126+C128</f>
        <v>390907.43999999989</v>
      </c>
    </row>
    <row r="126" spans="1:3" s="105" customFormat="1" x14ac:dyDescent="0.2">
      <c r="A126" s="59" t="s">
        <v>1105</v>
      </c>
      <c r="B126" s="64" t="s">
        <v>179</v>
      </c>
      <c r="C126" s="100">
        <f>C127</f>
        <v>270773.03999999992</v>
      </c>
    </row>
    <row r="127" spans="1:3" x14ac:dyDescent="0.2">
      <c r="A127" s="102" t="s">
        <v>773</v>
      </c>
      <c r="B127" s="103" t="s">
        <v>180</v>
      </c>
      <c r="C127" s="104">
        <v>270773.03999999992</v>
      </c>
    </row>
    <row r="128" spans="1:3" s="105" customFormat="1" x14ac:dyDescent="0.2">
      <c r="A128" s="59" t="s">
        <v>1281</v>
      </c>
      <c r="B128" s="64" t="s">
        <v>181</v>
      </c>
      <c r="C128" s="100">
        <f>C129</f>
        <v>120134.39999999998</v>
      </c>
    </row>
    <row r="129" spans="1:3" x14ac:dyDescent="0.2">
      <c r="A129" s="102" t="s">
        <v>976</v>
      </c>
      <c r="B129" s="103" t="s">
        <v>181</v>
      </c>
      <c r="C129" s="104">
        <v>120134.39999999998</v>
      </c>
    </row>
    <row r="130" spans="1:3" ht="25.5" x14ac:dyDescent="0.2">
      <c r="A130" s="59">
        <v>33000</v>
      </c>
      <c r="B130" s="64" t="s">
        <v>188</v>
      </c>
      <c r="C130" s="100">
        <f>C131+C133</f>
        <v>333000.00000000006</v>
      </c>
    </row>
    <row r="131" spans="1:3" s="105" customFormat="1" x14ac:dyDescent="0.2">
      <c r="A131" s="59" t="s">
        <v>1297</v>
      </c>
      <c r="B131" s="64" t="s">
        <v>192</v>
      </c>
      <c r="C131" s="100">
        <f>C132</f>
        <v>83000.039999999994</v>
      </c>
    </row>
    <row r="132" spans="1:3" x14ac:dyDescent="0.2">
      <c r="A132" s="102" t="s">
        <v>981</v>
      </c>
      <c r="B132" s="103" t="s">
        <v>192</v>
      </c>
      <c r="C132" s="104">
        <v>83000.039999999994</v>
      </c>
    </row>
    <row r="133" spans="1:3" s="105" customFormat="1" x14ac:dyDescent="0.2">
      <c r="A133" s="59" t="s">
        <v>1301</v>
      </c>
      <c r="B133" s="64" t="s">
        <v>199</v>
      </c>
      <c r="C133" s="100">
        <f>C134</f>
        <v>249999.96000000008</v>
      </c>
    </row>
    <row r="134" spans="1:3" x14ac:dyDescent="0.2">
      <c r="A134" s="102" t="s">
        <v>1303</v>
      </c>
      <c r="B134" s="103" t="s">
        <v>1304</v>
      </c>
      <c r="C134" s="104">
        <v>249999.96000000008</v>
      </c>
    </row>
    <row r="135" spans="1:3" s="105" customFormat="1" x14ac:dyDescent="0.2">
      <c r="A135" s="59" t="s">
        <v>1108</v>
      </c>
      <c r="B135" s="64" t="s">
        <v>989</v>
      </c>
      <c r="C135" s="100">
        <f>C136+C138</f>
        <v>249495.24000000008</v>
      </c>
    </row>
    <row r="136" spans="1:3" s="105" customFormat="1" x14ac:dyDescent="0.2">
      <c r="A136" s="59" t="s">
        <v>1109</v>
      </c>
      <c r="B136" s="64" t="s">
        <v>202</v>
      </c>
      <c r="C136" s="100">
        <f>C137</f>
        <v>30743.759999999998</v>
      </c>
    </row>
    <row r="137" spans="1:3" x14ac:dyDescent="0.2">
      <c r="A137" s="102" t="s">
        <v>991</v>
      </c>
      <c r="B137" s="103" t="s">
        <v>203</v>
      </c>
      <c r="C137" s="104">
        <v>30743.759999999998</v>
      </c>
    </row>
    <row r="138" spans="1:3" s="105" customFormat="1" x14ac:dyDescent="0.2">
      <c r="A138" s="59" t="s">
        <v>1110</v>
      </c>
      <c r="B138" s="64" t="s">
        <v>1111</v>
      </c>
      <c r="C138" s="100">
        <f>C139</f>
        <v>218751.48000000007</v>
      </c>
    </row>
    <row r="139" spans="1:3" x14ac:dyDescent="0.2">
      <c r="A139" s="102" t="s">
        <v>887</v>
      </c>
      <c r="B139" s="103" t="s">
        <v>206</v>
      </c>
      <c r="C139" s="104">
        <v>218751.48000000007</v>
      </c>
    </row>
    <row r="140" spans="1:3" s="105" customFormat="1" ht="25.5" x14ac:dyDescent="0.2">
      <c r="A140" s="59" t="s">
        <v>1112</v>
      </c>
      <c r="B140" s="64" t="s">
        <v>1113</v>
      </c>
      <c r="C140" s="100">
        <f>C141+C143+C145+C147+C149+C151</f>
        <v>780312.11999999976</v>
      </c>
    </row>
    <row r="141" spans="1:3" s="105" customFormat="1" x14ac:dyDescent="0.2">
      <c r="A141" s="59" t="s">
        <v>1140</v>
      </c>
      <c r="B141" s="64" t="s">
        <v>208</v>
      </c>
      <c r="C141" s="100">
        <f>C142</f>
        <v>500000.03999999986</v>
      </c>
    </row>
    <row r="142" spans="1:3" x14ac:dyDescent="0.2">
      <c r="A142" s="102" t="s">
        <v>892</v>
      </c>
      <c r="B142" s="103" t="s">
        <v>208</v>
      </c>
      <c r="C142" s="104">
        <v>500000.03999999986</v>
      </c>
    </row>
    <row r="143" spans="1:3" ht="25.5" x14ac:dyDescent="0.2">
      <c r="A143" s="55" t="s">
        <v>1809</v>
      </c>
      <c r="B143" s="56" t="s">
        <v>1810</v>
      </c>
      <c r="C143" s="100">
        <f>C144</f>
        <v>61304.160000000003</v>
      </c>
    </row>
    <row r="144" spans="1:3" x14ac:dyDescent="0.2">
      <c r="A144" s="102" t="s">
        <v>995</v>
      </c>
      <c r="B144" s="103" t="s">
        <v>994</v>
      </c>
      <c r="C144" s="104">
        <v>61304.160000000003</v>
      </c>
    </row>
    <row r="145" spans="1:3" x14ac:dyDescent="0.2">
      <c r="A145" s="55" t="s">
        <v>897</v>
      </c>
      <c r="B145" s="56" t="s">
        <v>898</v>
      </c>
      <c r="C145" s="100">
        <f>C146</f>
        <v>134004.24000000002</v>
      </c>
    </row>
    <row r="146" spans="1:3" x14ac:dyDescent="0.2">
      <c r="A146" s="102" t="s">
        <v>899</v>
      </c>
      <c r="B146" s="103" t="s">
        <v>900</v>
      </c>
      <c r="C146" s="104">
        <v>134004.24000000002</v>
      </c>
    </row>
    <row r="147" spans="1:3" ht="25.5" x14ac:dyDescent="0.2">
      <c r="A147" s="55" t="s">
        <v>1811</v>
      </c>
      <c r="B147" s="56" t="s">
        <v>1812</v>
      </c>
      <c r="C147" s="100">
        <f>C148</f>
        <v>48605.640000000007</v>
      </c>
    </row>
    <row r="148" spans="1:3" x14ac:dyDescent="0.2">
      <c r="A148" s="102" t="s">
        <v>1143</v>
      </c>
      <c r="B148" s="103" t="s">
        <v>994</v>
      </c>
      <c r="C148" s="104">
        <v>48605.640000000007</v>
      </c>
    </row>
    <row r="149" spans="1:3" x14ac:dyDescent="0.2">
      <c r="A149" s="55" t="s">
        <v>1813</v>
      </c>
      <c r="B149" s="56" t="s">
        <v>1814</v>
      </c>
      <c r="C149" s="100">
        <f>C150</f>
        <v>7150.0800000000008</v>
      </c>
    </row>
    <row r="150" spans="1:3" x14ac:dyDescent="0.2">
      <c r="A150" s="102" t="s">
        <v>1145</v>
      </c>
      <c r="B150" s="103" t="s">
        <v>1146</v>
      </c>
      <c r="C150" s="104">
        <v>7150.0800000000008</v>
      </c>
    </row>
    <row r="151" spans="1:3" x14ac:dyDescent="0.2">
      <c r="A151" s="55" t="s">
        <v>1815</v>
      </c>
      <c r="B151" s="56" t="s">
        <v>1816</v>
      </c>
      <c r="C151" s="100">
        <f>C152</f>
        <v>29247.960000000006</v>
      </c>
    </row>
    <row r="152" spans="1:3" x14ac:dyDescent="0.2">
      <c r="A152" s="102" t="s">
        <v>1117</v>
      </c>
      <c r="B152" s="103" t="s">
        <v>215</v>
      </c>
      <c r="C152" s="104">
        <v>29247.960000000006</v>
      </c>
    </row>
    <row r="153" spans="1:3" ht="21.75" customHeight="1" x14ac:dyDescent="0.2">
      <c r="A153" s="55" t="s">
        <v>1038</v>
      </c>
      <c r="B153" s="56" t="s">
        <v>1039</v>
      </c>
      <c r="C153" s="100">
        <f>C154+C156</f>
        <v>3585127.9200000004</v>
      </c>
    </row>
    <row r="154" spans="1:3" ht="25.5" x14ac:dyDescent="0.2">
      <c r="A154" s="55" t="s">
        <v>1817</v>
      </c>
      <c r="B154" s="64" t="s">
        <v>1818</v>
      </c>
      <c r="C154" s="100">
        <f>C155</f>
        <v>3174999.9600000004</v>
      </c>
    </row>
    <row r="155" spans="1:3" ht="25.5" x14ac:dyDescent="0.2">
      <c r="A155" s="55" t="s">
        <v>1819</v>
      </c>
      <c r="B155" s="112" t="s">
        <v>3265</v>
      </c>
      <c r="C155" s="104">
        <v>3174999.9600000004</v>
      </c>
    </row>
    <row r="156" spans="1:3" s="105" customFormat="1" x14ac:dyDescent="0.2">
      <c r="A156" s="59" t="s">
        <v>1149</v>
      </c>
      <c r="B156" s="64" t="s">
        <v>1150</v>
      </c>
      <c r="C156" s="100">
        <f>C157</f>
        <v>410127.96000000014</v>
      </c>
    </row>
    <row r="157" spans="1:3" x14ac:dyDescent="0.2">
      <c r="A157" s="102" t="s">
        <v>1151</v>
      </c>
      <c r="B157" s="103" t="s">
        <v>3266</v>
      </c>
      <c r="C157" s="104">
        <v>410127.96000000014</v>
      </c>
    </row>
    <row r="158" spans="1:3" s="105" customFormat="1" x14ac:dyDescent="0.2">
      <c r="A158" s="59" t="s">
        <v>1118</v>
      </c>
      <c r="B158" s="64" t="s">
        <v>222</v>
      </c>
      <c r="C158" s="100">
        <f>C159+C161</f>
        <v>548490.72</v>
      </c>
    </row>
    <row r="159" spans="1:3" s="105" customFormat="1" x14ac:dyDescent="0.2">
      <c r="A159" s="59" t="s">
        <v>1119</v>
      </c>
      <c r="B159" s="64" t="s">
        <v>223</v>
      </c>
      <c r="C159" s="100">
        <f>C160</f>
        <v>385274.16</v>
      </c>
    </row>
    <row r="160" spans="1:3" x14ac:dyDescent="0.2">
      <c r="A160" s="102" t="s">
        <v>998</v>
      </c>
      <c r="B160" s="103" t="s">
        <v>223</v>
      </c>
      <c r="C160" s="104">
        <v>385274.16</v>
      </c>
    </row>
    <row r="161" spans="1:3" s="105" customFormat="1" x14ac:dyDescent="0.2">
      <c r="A161" s="59" t="s">
        <v>1120</v>
      </c>
      <c r="B161" s="64" t="s">
        <v>225</v>
      </c>
      <c r="C161" s="100">
        <f>C162</f>
        <v>163216.56000000003</v>
      </c>
    </row>
    <row r="162" spans="1:3" x14ac:dyDescent="0.2">
      <c r="A162" s="102" t="s">
        <v>1000</v>
      </c>
      <c r="B162" s="103" t="s">
        <v>226</v>
      </c>
      <c r="C162" s="104">
        <v>163216.56000000003</v>
      </c>
    </row>
    <row r="163" spans="1:3" s="105" customFormat="1" x14ac:dyDescent="0.2">
      <c r="A163" s="59" t="s">
        <v>1155</v>
      </c>
      <c r="B163" s="64" t="s">
        <v>230</v>
      </c>
      <c r="C163" s="100">
        <f>C164+C166</f>
        <v>378000</v>
      </c>
    </row>
    <row r="164" spans="1:3" s="105" customFormat="1" x14ac:dyDescent="0.2">
      <c r="A164" s="59" t="s">
        <v>1156</v>
      </c>
      <c r="B164" s="64" t="s">
        <v>232</v>
      </c>
      <c r="C164" s="100">
        <f>C165</f>
        <v>306000</v>
      </c>
    </row>
    <row r="165" spans="1:3" x14ac:dyDescent="0.2">
      <c r="A165" s="102" t="s">
        <v>1001</v>
      </c>
      <c r="B165" s="103" t="s">
        <v>234</v>
      </c>
      <c r="C165" s="104">
        <v>306000</v>
      </c>
    </row>
    <row r="166" spans="1:3" s="105" customFormat="1" x14ac:dyDescent="0.2">
      <c r="A166" s="59" t="s">
        <v>1336</v>
      </c>
      <c r="B166" s="64" t="s">
        <v>237</v>
      </c>
      <c r="C166" s="100">
        <f>C167</f>
        <v>72000</v>
      </c>
    </row>
    <row r="167" spans="1:3" x14ac:dyDescent="0.2">
      <c r="A167" s="102" t="s">
        <v>1002</v>
      </c>
      <c r="B167" s="103" t="s">
        <v>237</v>
      </c>
      <c r="C167" s="104">
        <v>72000</v>
      </c>
    </row>
    <row r="168" spans="1:3" s="105" customFormat="1" x14ac:dyDescent="0.2">
      <c r="A168" s="59" t="s">
        <v>1122</v>
      </c>
      <c r="B168" s="64" t="s">
        <v>238</v>
      </c>
      <c r="C168" s="100">
        <f>C169+C171+C173</f>
        <v>1842149.76</v>
      </c>
    </row>
    <row r="169" spans="1:3" s="105" customFormat="1" x14ac:dyDescent="0.2">
      <c r="A169" s="59" t="s">
        <v>1123</v>
      </c>
      <c r="B169" s="64" t="s">
        <v>240</v>
      </c>
      <c r="C169" s="100">
        <f>C170</f>
        <v>44468.640000000007</v>
      </c>
    </row>
    <row r="170" spans="1:3" x14ac:dyDescent="0.2">
      <c r="A170" s="102" t="s">
        <v>1003</v>
      </c>
      <c r="B170" s="103" t="s">
        <v>241</v>
      </c>
      <c r="C170" s="104">
        <v>44468.640000000007</v>
      </c>
    </row>
    <row r="171" spans="1:3" s="105" customFormat="1" ht="25.5" x14ac:dyDescent="0.2">
      <c r="A171" s="59" t="s">
        <v>1820</v>
      </c>
      <c r="B171" s="64" t="s">
        <v>1821</v>
      </c>
      <c r="C171" s="100">
        <f>C172</f>
        <v>955049.39999999979</v>
      </c>
    </row>
    <row r="172" spans="1:3" x14ac:dyDescent="0.2">
      <c r="A172" s="102" t="s">
        <v>246</v>
      </c>
      <c r="B172" s="103" t="s">
        <v>247</v>
      </c>
      <c r="C172" s="104">
        <v>955049.39999999979</v>
      </c>
    </row>
    <row r="173" spans="1:3" s="105" customFormat="1" x14ac:dyDescent="0.2">
      <c r="A173" s="59" t="s">
        <v>1124</v>
      </c>
      <c r="B173" s="64" t="s">
        <v>248</v>
      </c>
      <c r="C173" s="100">
        <f>C174</f>
        <v>842631.7200000002</v>
      </c>
    </row>
    <row r="174" spans="1:3" ht="13.5" thickBot="1" x14ac:dyDescent="0.25">
      <c r="A174" s="106" t="s">
        <v>1005</v>
      </c>
      <c r="B174" s="107" t="s">
        <v>250</v>
      </c>
      <c r="C174" s="108">
        <v>842631.7200000002</v>
      </c>
    </row>
    <row r="175" spans="1:3" ht="21" customHeight="1" thickBot="1" x14ac:dyDescent="0.25">
      <c r="A175" s="96">
        <v>40000</v>
      </c>
      <c r="B175" s="97" t="s">
        <v>731</v>
      </c>
      <c r="C175" s="98">
        <v>10354856.039999999</v>
      </c>
    </row>
    <row r="176" spans="1:3" ht="25.5" x14ac:dyDescent="0.2">
      <c r="A176" s="63" t="s">
        <v>1822</v>
      </c>
      <c r="B176" s="54" t="s">
        <v>1823</v>
      </c>
      <c r="C176" s="99">
        <f>C177</f>
        <v>10354856.039999999</v>
      </c>
    </row>
    <row r="177" spans="1:3" x14ac:dyDescent="0.2">
      <c r="A177" s="55" t="s">
        <v>1824</v>
      </c>
      <c r="B177" s="56" t="s">
        <v>1825</v>
      </c>
      <c r="C177" s="100">
        <f>C178</f>
        <v>10354856.039999999</v>
      </c>
    </row>
    <row r="178" spans="1:3" ht="13.5" thickBot="1" x14ac:dyDescent="0.25">
      <c r="A178" s="106">
        <v>41201</v>
      </c>
      <c r="B178" s="107" t="s">
        <v>1362</v>
      </c>
      <c r="C178" s="108">
        <v>10354856.039999999</v>
      </c>
    </row>
    <row r="179" spans="1:3" ht="21" customHeight="1" thickBot="1" x14ac:dyDescent="0.25">
      <c r="A179" s="96">
        <v>50000</v>
      </c>
      <c r="B179" s="97" t="s">
        <v>1060</v>
      </c>
      <c r="C179" s="98">
        <f>C180+C189+C191</f>
        <v>1143436.0800000005</v>
      </c>
    </row>
    <row r="180" spans="1:3" x14ac:dyDescent="0.2">
      <c r="A180" s="63" t="s">
        <v>780</v>
      </c>
      <c r="B180" s="65" t="s">
        <v>371</v>
      </c>
      <c r="C180" s="99">
        <f>C181+C183+C185+C187</f>
        <v>1131066.9600000004</v>
      </c>
    </row>
    <row r="181" spans="1:3" x14ac:dyDescent="0.2">
      <c r="A181" s="55" t="s">
        <v>910</v>
      </c>
      <c r="B181" s="56" t="s">
        <v>911</v>
      </c>
      <c r="C181" s="100">
        <f>C182</f>
        <v>210000</v>
      </c>
    </row>
    <row r="182" spans="1:3" x14ac:dyDescent="0.2">
      <c r="A182" s="102" t="s">
        <v>912</v>
      </c>
      <c r="B182" s="103" t="s">
        <v>373</v>
      </c>
      <c r="C182" s="104">
        <v>210000</v>
      </c>
    </row>
    <row r="183" spans="1:3" s="105" customFormat="1" x14ac:dyDescent="0.2">
      <c r="A183" s="59" t="s">
        <v>1597</v>
      </c>
      <c r="B183" s="64" t="s">
        <v>1598</v>
      </c>
      <c r="C183" s="100">
        <f>C184</f>
        <v>8526</v>
      </c>
    </row>
    <row r="184" spans="1:3" x14ac:dyDescent="0.2">
      <c r="A184" s="102" t="s">
        <v>1599</v>
      </c>
      <c r="B184" s="103" t="s">
        <v>1598</v>
      </c>
      <c r="C184" s="104">
        <v>8526</v>
      </c>
    </row>
    <row r="185" spans="1:3" s="105" customFormat="1" x14ac:dyDescent="0.2">
      <c r="A185" s="59" t="s">
        <v>1161</v>
      </c>
      <c r="B185" s="64" t="s">
        <v>374</v>
      </c>
      <c r="C185" s="100">
        <f>C186</f>
        <v>892540.92000000027</v>
      </c>
    </row>
    <row r="186" spans="1:3" x14ac:dyDescent="0.2">
      <c r="A186" s="102" t="s">
        <v>783</v>
      </c>
      <c r="B186" s="103" t="s">
        <v>784</v>
      </c>
      <c r="C186" s="104">
        <v>892540.92000000027</v>
      </c>
    </row>
    <row r="187" spans="1:3" s="105" customFormat="1" x14ac:dyDescent="0.2">
      <c r="A187" s="59" t="s">
        <v>1600</v>
      </c>
      <c r="B187" s="64" t="s">
        <v>375</v>
      </c>
      <c r="C187" s="100">
        <f>C188</f>
        <v>20000.04</v>
      </c>
    </row>
    <row r="188" spans="1:3" x14ac:dyDescent="0.2">
      <c r="A188" s="102" t="s">
        <v>1601</v>
      </c>
      <c r="B188" s="103" t="s">
        <v>375</v>
      </c>
      <c r="C188" s="104">
        <v>20000.04</v>
      </c>
    </row>
    <row r="189" spans="1:3" s="105" customFormat="1" x14ac:dyDescent="0.2">
      <c r="A189" s="59" t="s">
        <v>1614</v>
      </c>
      <c r="B189" s="64" t="s">
        <v>391</v>
      </c>
      <c r="C189" s="100">
        <f>C190</f>
        <v>11169.12</v>
      </c>
    </row>
    <row r="190" spans="1:3" x14ac:dyDescent="0.2">
      <c r="A190" s="102" t="s">
        <v>1826</v>
      </c>
      <c r="B190" s="103" t="s">
        <v>1827</v>
      </c>
      <c r="C190" s="104">
        <v>11169.12</v>
      </c>
    </row>
    <row r="191" spans="1:3" s="105" customFormat="1" x14ac:dyDescent="0.2">
      <c r="A191" s="59" t="s">
        <v>1626</v>
      </c>
      <c r="B191" s="64" t="s">
        <v>395</v>
      </c>
      <c r="C191" s="100">
        <f>C192</f>
        <v>1200</v>
      </c>
    </row>
    <row r="192" spans="1:3" s="105" customFormat="1" x14ac:dyDescent="0.2">
      <c r="A192" s="59" t="s">
        <v>1627</v>
      </c>
      <c r="B192" s="64" t="s">
        <v>396</v>
      </c>
      <c r="C192" s="100">
        <f>C193</f>
        <v>1200</v>
      </c>
    </row>
    <row r="193" spans="1:3" ht="13.5" thickBot="1" x14ac:dyDescent="0.25">
      <c r="A193" s="113" t="s">
        <v>1013</v>
      </c>
      <c r="B193" s="114" t="s">
        <v>396</v>
      </c>
      <c r="C193" s="115">
        <v>1200</v>
      </c>
    </row>
    <row r="194" spans="1:3" ht="15" thickBot="1" x14ac:dyDescent="0.25">
      <c r="A194" s="149"/>
      <c r="B194" s="302" t="s">
        <v>425</v>
      </c>
      <c r="C194" s="217">
        <f>C12+C73+C110+C175+C179</f>
        <v>93279999.999999985</v>
      </c>
    </row>
  </sheetData>
  <mergeCells count="2">
    <mergeCell ref="A11:B11"/>
    <mergeCell ref="A10:B10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92D050"/>
  </sheetPr>
  <dimension ref="A10:G166"/>
  <sheetViews>
    <sheetView topLeftCell="A148" workbookViewId="0">
      <selection activeCell="F20" sqref="F20"/>
    </sheetView>
  </sheetViews>
  <sheetFormatPr baseColWidth="10" defaultColWidth="11.42578125" defaultRowHeight="12.75" x14ac:dyDescent="0.2"/>
  <cols>
    <col min="1" max="1" width="11.42578125" style="49"/>
    <col min="2" max="2" width="62.28515625" style="49" customWidth="1"/>
    <col min="3" max="3" width="14.42578125" style="49" customWidth="1"/>
    <col min="4" max="16384" width="11.42578125" style="49"/>
  </cols>
  <sheetData>
    <row r="10" spans="1:3" ht="13.5" thickBot="1" x14ac:dyDescent="0.25">
      <c r="A10" s="440"/>
      <c r="B10" s="440"/>
    </row>
    <row r="11" spans="1:3" ht="24.75" thickBot="1" x14ac:dyDescent="0.25">
      <c r="A11" s="451" t="s">
        <v>259</v>
      </c>
      <c r="B11" s="452"/>
      <c r="C11" s="50" t="s">
        <v>2</v>
      </c>
    </row>
    <row r="12" spans="1:3" ht="21" customHeight="1" thickBot="1" x14ac:dyDescent="0.25">
      <c r="A12" s="51">
        <v>10000</v>
      </c>
      <c r="B12" s="250" t="s">
        <v>3</v>
      </c>
      <c r="C12" s="41">
        <f>C13+C17+C22+C30+C33+C57</f>
        <v>130255606.35000001</v>
      </c>
    </row>
    <row r="13" spans="1:3" x14ac:dyDescent="0.2">
      <c r="A13" s="53" t="s">
        <v>1061</v>
      </c>
      <c r="B13" s="251" t="s">
        <v>4</v>
      </c>
      <c r="C13" s="42">
        <f>C14</f>
        <v>58173176.990000002</v>
      </c>
    </row>
    <row r="14" spans="1:3" x14ac:dyDescent="0.2">
      <c r="A14" s="59" t="s">
        <v>1062</v>
      </c>
      <c r="B14" s="252" t="s">
        <v>5</v>
      </c>
      <c r="C14" s="44">
        <f>C15+C16</f>
        <v>58173176.990000002</v>
      </c>
    </row>
    <row r="15" spans="1:3" x14ac:dyDescent="0.2">
      <c r="A15" s="129" t="s">
        <v>788</v>
      </c>
      <c r="B15" s="130" t="s">
        <v>6</v>
      </c>
      <c r="C15" s="45">
        <v>37019570.060000002</v>
      </c>
    </row>
    <row r="16" spans="1:3" x14ac:dyDescent="0.2">
      <c r="A16" s="129" t="s">
        <v>789</v>
      </c>
      <c r="B16" s="130" t="s">
        <v>7</v>
      </c>
      <c r="C16" s="45">
        <v>21153606.93</v>
      </c>
    </row>
    <row r="17" spans="1:3" x14ac:dyDescent="0.2">
      <c r="A17" s="59" t="s">
        <v>1125</v>
      </c>
      <c r="B17" s="252" t="s">
        <v>8</v>
      </c>
      <c r="C17" s="44">
        <f>C18+C20</f>
        <v>1920833.3</v>
      </c>
    </row>
    <row r="18" spans="1:3" x14ac:dyDescent="0.2">
      <c r="A18" s="59" t="s">
        <v>1126</v>
      </c>
      <c r="B18" s="252" t="s">
        <v>10</v>
      </c>
      <c r="C18" s="44">
        <f>C19</f>
        <v>420833.3000000001</v>
      </c>
    </row>
    <row r="19" spans="1:3" x14ac:dyDescent="0.2">
      <c r="A19" s="129" t="s">
        <v>915</v>
      </c>
      <c r="B19" s="130" t="s">
        <v>13</v>
      </c>
      <c r="C19" s="45">
        <v>420833.3000000001</v>
      </c>
    </row>
    <row r="20" spans="1:3" x14ac:dyDescent="0.2">
      <c r="A20" s="59" t="s">
        <v>1127</v>
      </c>
      <c r="B20" s="252" t="s">
        <v>1128</v>
      </c>
      <c r="C20" s="44">
        <f>C21</f>
        <v>1500000</v>
      </c>
    </row>
    <row r="21" spans="1:3" x14ac:dyDescent="0.2">
      <c r="A21" s="129" t="s">
        <v>795</v>
      </c>
      <c r="B21" s="130" t="s">
        <v>796</v>
      </c>
      <c r="C21" s="45">
        <v>1500000</v>
      </c>
    </row>
    <row r="22" spans="1:3" x14ac:dyDescent="0.2">
      <c r="A22" s="59" t="s">
        <v>1063</v>
      </c>
      <c r="B22" s="252" t="s">
        <v>16</v>
      </c>
      <c r="C22" s="44">
        <f>C23+C26+C28</f>
        <v>21194328.099999998</v>
      </c>
    </row>
    <row r="23" spans="1:3" x14ac:dyDescent="0.2">
      <c r="A23" s="59" t="s">
        <v>1064</v>
      </c>
      <c r="B23" s="252" t="s">
        <v>17</v>
      </c>
      <c r="C23" s="44">
        <f>C24+C25</f>
        <v>9254538.9199999999</v>
      </c>
    </row>
    <row r="24" spans="1:3" x14ac:dyDescent="0.2">
      <c r="A24" s="129" t="s">
        <v>797</v>
      </c>
      <c r="B24" s="130" t="s">
        <v>18</v>
      </c>
      <c r="C24" s="45">
        <v>9004538.9199999999</v>
      </c>
    </row>
    <row r="25" spans="1:3" x14ac:dyDescent="0.2">
      <c r="A25" s="129" t="s">
        <v>1065</v>
      </c>
      <c r="B25" s="130" t="s">
        <v>19</v>
      </c>
      <c r="C25" s="45">
        <v>250000</v>
      </c>
    </row>
    <row r="26" spans="1:3" x14ac:dyDescent="0.2">
      <c r="A26" s="59" t="s">
        <v>1066</v>
      </c>
      <c r="B26" s="252" t="s">
        <v>20</v>
      </c>
      <c r="C26" s="44">
        <f>C27</f>
        <v>1605948.3399999999</v>
      </c>
    </row>
    <row r="27" spans="1:3" x14ac:dyDescent="0.2">
      <c r="A27" s="129" t="s">
        <v>798</v>
      </c>
      <c r="B27" s="130" t="s">
        <v>21</v>
      </c>
      <c r="C27" s="45">
        <v>1605948.3399999999</v>
      </c>
    </row>
    <row r="28" spans="1:3" x14ac:dyDescent="0.2">
      <c r="A28" s="59">
        <v>13400</v>
      </c>
      <c r="B28" s="252" t="s">
        <v>27</v>
      </c>
      <c r="C28" s="44">
        <f>C29</f>
        <v>10333840.839999998</v>
      </c>
    </row>
    <row r="29" spans="1:3" x14ac:dyDescent="0.2">
      <c r="A29" s="129" t="s">
        <v>802</v>
      </c>
      <c r="B29" s="130" t="s">
        <v>31</v>
      </c>
      <c r="C29" s="45">
        <v>10333840.839999998</v>
      </c>
    </row>
    <row r="30" spans="1:3" x14ac:dyDescent="0.2">
      <c r="A30" s="59" t="s">
        <v>1067</v>
      </c>
      <c r="B30" s="252" t="s">
        <v>40</v>
      </c>
      <c r="C30" s="44">
        <f>C31</f>
        <v>8209204.6000000006</v>
      </c>
    </row>
    <row r="31" spans="1:3" x14ac:dyDescent="0.2">
      <c r="A31" s="59" t="s">
        <v>1068</v>
      </c>
      <c r="B31" s="252" t="s">
        <v>41</v>
      </c>
      <c r="C31" s="44">
        <f>C32</f>
        <v>8209204.6000000006</v>
      </c>
    </row>
    <row r="32" spans="1:3" x14ac:dyDescent="0.2">
      <c r="A32" s="129" t="s">
        <v>803</v>
      </c>
      <c r="B32" s="130" t="s">
        <v>41</v>
      </c>
      <c r="C32" s="45">
        <v>8209204.6000000006</v>
      </c>
    </row>
    <row r="33" spans="1:3" x14ac:dyDescent="0.2">
      <c r="A33" s="59" t="s">
        <v>1074</v>
      </c>
      <c r="B33" s="252" t="s">
        <v>925</v>
      </c>
      <c r="C33" s="44">
        <f>C34+C36+C43+C45</f>
        <v>26598488.160000004</v>
      </c>
    </row>
    <row r="34" spans="1:3" x14ac:dyDescent="0.2">
      <c r="A34" s="59" t="s">
        <v>1075</v>
      </c>
      <c r="B34" s="252" t="s">
        <v>42</v>
      </c>
      <c r="C34" s="44">
        <f>C35</f>
        <v>896985.8</v>
      </c>
    </row>
    <row r="35" spans="1:3" x14ac:dyDescent="0.2">
      <c r="A35" s="129" t="s">
        <v>810</v>
      </c>
      <c r="B35" s="130" t="s">
        <v>811</v>
      </c>
      <c r="C35" s="45">
        <v>896985.8</v>
      </c>
    </row>
    <row r="36" spans="1:3" x14ac:dyDescent="0.2">
      <c r="A36" s="59" t="s">
        <v>1080</v>
      </c>
      <c r="B36" s="252" t="s">
        <v>48</v>
      </c>
      <c r="C36" s="44">
        <f>SUM(C37:C42)</f>
        <v>12904195.520000003</v>
      </c>
    </row>
    <row r="37" spans="1:3" x14ac:dyDescent="0.2">
      <c r="A37" s="129" t="s">
        <v>812</v>
      </c>
      <c r="B37" s="130" t="s">
        <v>813</v>
      </c>
      <c r="C37" s="45">
        <v>32400</v>
      </c>
    </row>
    <row r="38" spans="1:3" x14ac:dyDescent="0.2">
      <c r="A38" s="129" t="s">
        <v>814</v>
      </c>
      <c r="B38" s="130" t="s">
        <v>50</v>
      </c>
      <c r="C38" s="45">
        <v>2104998.1000000006</v>
      </c>
    </row>
    <row r="39" spans="1:3" x14ac:dyDescent="0.2">
      <c r="A39" s="129" t="s">
        <v>815</v>
      </c>
      <c r="B39" s="130" t="s">
        <v>51</v>
      </c>
      <c r="C39" s="45">
        <v>6143938.1000000015</v>
      </c>
    </row>
    <row r="40" spans="1:3" x14ac:dyDescent="0.2">
      <c r="A40" s="129" t="s">
        <v>816</v>
      </c>
      <c r="B40" s="130" t="s">
        <v>52</v>
      </c>
      <c r="C40" s="45">
        <v>3414463.2</v>
      </c>
    </row>
    <row r="41" spans="1:3" x14ac:dyDescent="0.2">
      <c r="A41" s="129" t="s">
        <v>817</v>
      </c>
      <c r="B41" s="130" t="s">
        <v>53</v>
      </c>
      <c r="C41" s="45">
        <v>338751.47000000003</v>
      </c>
    </row>
    <row r="42" spans="1:3" x14ac:dyDescent="0.2">
      <c r="A42" s="129" t="s">
        <v>818</v>
      </c>
      <c r="B42" s="130" t="s">
        <v>54</v>
      </c>
      <c r="C42" s="45">
        <v>869644.64999999991</v>
      </c>
    </row>
    <row r="43" spans="1:3" x14ac:dyDescent="0.2">
      <c r="A43" s="59" t="s">
        <v>1083</v>
      </c>
      <c r="B43" s="252" t="s">
        <v>55</v>
      </c>
      <c r="C43" s="44">
        <f>C44</f>
        <v>468914.20000000007</v>
      </c>
    </row>
    <row r="44" spans="1:3" x14ac:dyDescent="0.2">
      <c r="A44" s="129" t="s">
        <v>823</v>
      </c>
      <c r="B44" s="130" t="s">
        <v>60</v>
      </c>
      <c r="C44" s="45">
        <v>468914.20000000007</v>
      </c>
    </row>
    <row r="45" spans="1:3" x14ac:dyDescent="0.2">
      <c r="A45" s="59" t="s">
        <v>1084</v>
      </c>
      <c r="B45" s="252" t="s">
        <v>61</v>
      </c>
      <c r="C45" s="44">
        <f>SUM(C46:C56)</f>
        <v>12328392.639999999</v>
      </c>
    </row>
    <row r="46" spans="1:3" x14ac:dyDescent="0.2">
      <c r="A46" s="129" t="s">
        <v>928</v>
      </c>
      <c r="B46" s="130" t="s">
        <v>929</v>
      </c>
      <c r="C46" s="45">
        <v>146261.08000000002</v>
      </c>
    </row>
    <row r="47" spans="1:3" x14ac:dyDescent="0.2">
      <c r="A47" s="129" t="s">
        <v>824</v>
      </c>
      <c r="B47" s="130" t="s">
        <v>825</v>
      </c>
      <c r="C47" s="45">
        <v>1473821.6999999997</v>
      </c>
    </row>
    <row r="48" spans="1:3" x14ac:dyDescent="0.2">
      <c r="A48" s="129" t="s">
        <v>828</v>
      </c>
      <c r="B48" s="130" t="s">
        <v>62</v>
      </c>
      <c r="C48" s="45">
        <v>609829.44999999995</v>
      </c>
    </row>
    <row r="49" spans="1:3" x14ac:dyDescent="0.2">
      <c r="A49" s="129" t="s">
        <v>830</v>
      </c>
      <c r="B49" s="130" t="s">
        <v>831</v>
      </c>
      <c r="C49" s="45">
        <v>336608.25</v>
      </c>
    </row>
    <row r="50" spans="1:3" x14ac:dyDescent="0.2">
      <c r="A50" s="129" t="s">
        <v>832</v>
      </c>
      <c r="B50" s="130" t="s">
        <v>70</v>
      </c>
      <c r="C50" s="45">
        <v>642131.14999999991</v>
      </c>
    </row>
    <row r="51" spans="1:3" x14ac:dyDescent="0.2">
      <c r="A51" s="129" t="s">
        <v>833</v>
      </c>
      <c r="B51" s="130" t="s">
        <v>834</v>
      </c>
      <c r="C51" s="45">
        <v>1693970.5899999999</v>
      </c>
    </row>
    <row r="52" spans="1:3" x14ac:dyDescent="0.2">
      <c r="A52" s="129" t="s">
        <v>836</v>
      </c>
      <c r="B52" s="130" t="s">
        <v>729</v>
      </c>
      <c r="C52" s="45">
        <v>112113.93999999999</v>
      </c>
    </row>
    <row r="53" spans="1:3" x14ac:dyDescent="0.2">
      <c r="A53" s="129" t="s">
        <v>837</v>
      </c>
      <c r="B53" s="130" t="s">
        <v>838</v>
      </c>
      <c r="C53" s="45">
        <v>64144.4</v>
      </c>
    </row>
    <row r="54" spans="1:3" x14ac:dyDescent="0.2">
      <c r="A54" s="129" t="s">
        <v>842</v>
      </c>
      <c r="B54" s="130" t="s">
        <v>74</v>
      </c>
      <c r="C54" s="45">
        <v>6861115.8600000003</v>
      </c>
    </row>
    <row r="55" spans="1:3" x14ac:dyDescent="0.2">
      <c r="A55" s="129" t="s">
        <v>843</v>
      </c>
      <c r="B55" s="130" t="s">
        <v>730</v>
      </c>
      <c r="C55" s="45">
        <v>287791.03000000003</v>
      </c>
    </row>
    <row r="56" spans="1:3" x14ac:dyDescent="0.2">
      <c r="A56" s="129" t="s">
        <v>844</v>
      </c>
      <c r="B56" s="130" t="s">
        <v>845</v>
      </c>
      <c r="C56" s="45">
        <v>100605.19</v>
      </c>
    </row>
    <row r="57" spans="1:3" x14ac:dyDescent="0.2">
      <c r="A57" s="59">
        <v>17000</v>
      </c>
      <c r="B57" s="252" t="s">
        <v>87</v>
      </c>
      <c r="C57" s="44">
        <f>C58</f>
        <v>14159575.199999997</v>
      </c>
    </row>
    <row r="58" spans="1:3" x14ac:dyDescent="0.2">
      <c r="A58" s="59" t="s">
        <v>1086</v>
      </c>
      <c r="B58" s="252" t="s">
        <v>88</v>
      </c>
      <c r="C58" s="44">
        <f>SUM(C59:C61)</f>
        <v>14159575.199999997</v>
      </c>
    </row>
    <row r="59" spans="1:3" x14ac:dyDescent="0.2">
      <c r="A59" s="129" t="s">
        <v>1089</v>
      </c>
      <c r="B59" s="130" t="s">
        <v>89</v>
      </c>
      <c r="C59" s="45">
        <v>214493</v>
      </c>
    </row>
    <row r="60" spans="1:3" x14ac:dyDescent="0.2">
      <c r="A60" s="129" t="s">
        <v>855</v>
      </c>
      <c r="B60" s="130" t="s">
        <v>92</v>
      </c>
      <c r="C60" s="45">
        <v>11652215.799999997</v>
      </c>
    </row>
    <row r="61" spans="1:3" ht="13.5" thickBot="1" x14ac:dyDescent="0.25">
      <c r="A61" s="337" t="s">
        <v>856</v>
      </c>
      <c r="B61" s="253" t="s">
        <v>94</v>
      </c>
      <c r="C61" s="46">
        <v>2292866.4</v>
      </c>
    </row>
    <row r="62" spans="1:3" ht="21" customHeight="1" thickBot="1" x14ac:dyDescent="0.25">
      <c r="A62" s="51">
        <v>20000</v>
      </c>
      <c r="B62" s="250" t="s">
        <v>96</v>
      </c>
      <c r="C62" s="41">
        <f>C63+C72+C75+C80+C83+C86+C90</f>
        <v>7098935.9399999995</v>
      </c>
    </row>
    <row r="63" spans="1:3" ht="25.5" x14ac:dyDescent="0.2">
      <c r="A63" s="53" t="s">
        <v>1090</v>
      </c>
      <c r="B63" s="251" t="s">
        <v>1091</v>
      </c>
      <c r="C63" s="42">
        <f>C64+C66+C68+C70</f>
        <v>4452032.7399999993</v>
      </c>
    </row>
    <row r="64" spans="1:3" x14ac:dyDescent="0.2">
      <c r="A64" s="59" t="s">
        <v>933</v>
      </c>
      <c r="B64" s="252" t="s">
        <v>97</v>
      </c>
      <c r="C64" s="44">
        <f>C65</f>
        <v>1591272.7</v>
      </c>
    </row>
    <row r="65" spans="1:3" x14ac:dyDescent="0.2">
      <c r="A65" s="129" t="s">
        <v>736</v>
      </c>
      <c r="B65" s="130" t="s">
        <v>737</v>
      </c>
      <c r="C65" s="45">
        <v>1591272.7</v>
      </c>
    </row>
    <row r="66" spans="1:3" x14ac:dyDescent="0.2">
      <c r="A66" s="59" t="s">
        <v>934</v>
      </c>
      <c r="B66" s="252" t="s">
        <v>98</v>
      </c>
      <c r="C66" s="44">
        <f>C67</f>
        <v>695058.39999999991</v>
      </c>
    </row>
    <row r="67" spans="1:3" x14ac:dyDescent="0.2">
      <c r="A67" s="129" t="s">
        <v>740</v>
      </c>
      <c r="B67" s="130" t="s">
        <v>99</v>
      </c>
      <c r="C67" s="45">
        <v>695058.39999999991</v>
      </c>
    </row>
    <row r="68" spans="1:3" ht="25.5" x14ac:dyDescent="0.2">
      <c r="A68" s="59">
        <v>21400</v>
      </c>
      <c r="B68" s="252" t="s">
        <v>102</v>
      </c>
      <c r="C68" s="44">
        <f>C69</f>
        <v>1940617.3399999999</v>
      </c>
    </row>
    <row r="69" spans="1:3" x14ac:dyDescent="0.2">
      <c r="A69" s="129" t="s">
        <v>939</v>
      </c>
      <c r="B69" s="130" t="s">
        <v>1806</v>
      </c>
      <c r="C69" s="45">
        <v>1940617.3399999999</v>
      </c>
    </row>
    <row r="70" spans="1:3" x14ac:dyDescent="0.2">
      <c r="A70" s="59" t="s">
        <v>944</v>
      </c>
      <c r="B70" s="252" t="s">
        <v>107</v>
      </c>
      <c r="C70" s="44">
        <f>C71</f>
        <v>225084.3</v>
      </c>
    </row>
    <row r="71" spans="1:3" x14ac:dyDescent="0.2">
      <c r="A71" s="129" t="s">
        <v>743</v>
      </c>
      <c r="B71" s="130" t="s">
        <v>744</v>
      </c>
      <c r="C71" s="45">
        <v>225084.3</v>
      </c>
    </row>
    <row r="72" spans="1:3" ht="25.5" x14ac:dyDescent="0.2">
      <c r="A72" s="59" t="s">
        <v>1129</v>
      </c>
      <c r="B72" s="252" t="s">
        <v>120</v>
      </c>
      <c r="C72" s="44">
        <f>C73</f>
        <v>1252916.6000000001</v>
      </c>
    </row>
    <row r="73" spans="1:3" ht="25.5" x14ac:dyDescent="0.2">
      <c r="A73" s="59" t="s">
        <v>1130</v>
      </c>
      <c r="B73" s="252" t="s">
        <v>1131</v>
      </c>
      <c r="C73" s="44">
        <f>C74</f>
        <v>1252916.6000000001</v>
      </c>
    </row>
    <row r="74" spans="1:3" ht="25.5" x14ac:dyDescent="0.2">
      <c r="A74" s="129" t="s">
        <v>1132</v>
      </c>
      <c r="B74" s="130" t="s">
        <v>1131</v>
      </c>
      <c r="C74" s="45">
        <v>1252916.6000000001</v>
      </c>
    </row>
    <row r="75" spans="1:3" x14ac:dyDescent="0.2">
      <c r="A75" s="59" t="s">
        <v>1094</v>
      </c>
      <c r="B75" s="252" t="s">
        <v>121</v>
      </c>
      <c r="C75" s="45">
        <f>C76+C78</f>
        <v>175908.8</v>
      </c>
    </row>
    <row r="76" spans="1:3" x14ac:dyDescent="0.2">
      <c r="A76" s="59" t="s">
        <v>953</v>
      </c>
      <c r="B76" s="252" t="s">
        <v>129</v>
      </c>
      <c r="C76" s="44">
        <f>C77</f>
        <v>156642.09999999998</v>
      </c>
    </row>
    <row r="77" spans="1:3" x14ac:dyDescent="0.2">
      <c r="A77" s="129" t="s">
        <v>955</v>
      </c>
      <c r="B77" s="130" t="s">
        <v>954</v>
      </c>
      <c r="C77" s="45">
        <v>156642.09999999998</v>
      </c>
    </row>
    <row r="78" spans="1:3" x14ac:dyDescent="0.2">
      <c r="A78" s="59" t="s">
        <v>956</v>
      </c>
      <c r="B78" s="252" t="s">
        <v>1133</v>
      </c>
      <c r="C78" s="44">
        <f>C79</f>
        <v>19266.699999999997</v>
      </c>
    </row>
    <row r="79" spans="1:3" x14ac:dyDescent="0.2">
      <c r="A79" s="129" t="s">
        <v>957</v>
      </c>
      <c r="B79" s="130" t="s">
        <v>133</v>
      </c>
      <c r="C79" s="45">
        <v>19266.699999999997</v>
      </c>
    </row>
    <row r="80" spans="1:3" x14ac:dyDescent="0.2">
      <c r="A80" s="59" t="s">
        <v>1097</v>
      </c>
      <c r="B80" s="252" t="s">
        <v>135</v>
      </c>
      <c r="C80" s="44">
        <f>C81</f>
        <v>38468.300000000003</v>
      </c>
    </row>
    <row r="81" spans="1:3" x14ac:dyDescent="0.2">
      <c r="A81" s="59" t="s">
        <v>958</v>
      </c>
      <c r="B81" s="252" t="s">
        <v>139</v>
      </c>
      <c r="C81" s="44">
        <f>C82</f>
        <v>38468.300000000003</v>
      </c>
    </row>
    <row r="82" spans="1:3" x14ac:dyDescent="0.2">
      <c r="A82" s="129" t="s">
        <v>959</v>
      </c>
      <c r="B82" s="130" t="s">
        <v>139</v>
      </c>
      <c r="C82" s="45">
        <v>38468.300000000003</v>
      </c>
    </row>
    <row r="83" spans="1:3" x14ac:dyDescent="0.2">
      <c r="A83" s="59" t="s">
        <v>1134</v>
      </c>
      <c r="B83" s="252" t="s">
        <v>144</v>
      </c>
      <c r="C83" s="44">
        <f>C84</f>
        <v>1010542.5</v>
      </c>
    </row>
    <row r="84" spans="1:3" x14ac:dyDescent="0.2">
      <c r="A84" s="59" t="s">
        <v>960</v>
      </c>
      <c r="B84" s="252" t="s">
        <v>145</v>
      </c>
      <c r="C84" s="44">
        <f>C85</f>
        <v>1010542.5</v>
      </c>
    </row>
    <row r="85" spans="1:3" x14ac:dyDescent="0.2">
      <c r="A85" s="129" t="s">
        <v>754</v>
      </c>
      <c r="B85" s="130" t="s">
        <v>145</v>
      </c>
      <c r="C85" s="45">
        <v>1010542.5</v>
      </c>
    </row>
    <row r="86" spans="1:3" ht="25.5" x14ac:dyDescent="0.2">
      <c r="A86" s="59" t="s">
        <v>1135</v>
      </c>
      <c r="B86" s="252" t="s">
        <v>1136</v>
      </c>
      <c r="C86" s="44">
        <f>C87</f>
        <v>122182</v>
      </c>
    </row>
    <row r="87" spans="1:3" x14ac:dyDescent="0.2">
      <c r="A87" s="59" t="s">
        <v>1137</v>
      </c>
      <c r="B87" s="252" t="s">
        <v>146</v>
      </c>
      <c r="C87" s="44">
        <f>C88+C89</f>
        <v>122182</v>
      </c>
    </row>
    <row r="88" spans="1:3" x14ac:dyDescent="0.2">
      <c r="A88" s="129" t="s">
        <v>961</v>
      </c>
      <c r="B88" s="130" t="s">
        <v>962</v>
      </c>
      <c r="C88" s="45">
        <v>110861.2</v>
      </c>
    </row>
    <row r="89" spans="1:3" x14ac:dyDescent="0.2">
      <c r="A89" s="129" t="s">
        <v>1138</v>
      </c>
      <c r="B89" s="130" t="s">
        <v>147</v>
      </c>
      <c r="C89" s="45">
        <v>11320.8</v>
      </c>
    </row>
    <row r="90" spans="1:3" ht="15.75" customHeight="1" x14ac:dyDescent="0.2">
      <c r="A90" s="59" t="s">
        <v>1098</v>
      </c>
      <c r="B90" s="252" t="s">
        <v>157</v>
      </c>
      <c r="C90" s="44">
        <f>C91</f>
        <v>46885</v>
      </c>
    </row>
    <row r="91" spans="1:3" x14ac:dyDescent="0.2">
      <c r="A91" s="59" t="s">
        <v>963</v>
      </c>
      <c r="B91" s="252" t="s">
        <v>158</v>
      </c>
      <c r="C91" s="45">
        <f>C92</f>
        <v>46885</v>
      </c>
    </row>
    <row r="92" spans="1:3" ht="13.5" thickBot="1" x14ac:dyDescent="0.25">
      <c r="A92" s="337" t="s">
        <v>964</v>
      </c>
      <c r="B92" s="253" t="s">
        <v>158</v>
      </c>
      <c r="C92" s="46">
        <v>46885</v>
      </c>
    </row>
    <row r="93" spans="1:3" ht="21" customHeight="1" thickBot="1" x14ac:dyDescent="0.25">
      <c r="A93" s="51">
        <v>30000</v>
      </c>
      <c r="B93" s="250" t="s">
        <v>163</v>
      </c>
      <c r="C93" s="41">
        <f>C94+C108+C114+C129+C134+C139+C111</f>
        <v>10392084.01</v>
      </c>
    </row>
    <row r="94" spans="1:3" x14ac:dyDescent="0.2">
      <c r="A94" s="53" t="s">
        <v>1100</v>
      </c>
      <c r="B94" s="251" t="s">
        <v>164</v>
      </c>
      <c r="C94" s="42">
        <f>C95+C97+C99+C101+C103+C105</f>
        <v>3191208.4000000004</v>
      </c>
    </row>
    <row r="95" spans="1:3" x14ac:dyDescent="0.2">
      <c r="A95" s="59" t="s">
        <v>969</v>
      </c>
      <c r="B95" s="252" t="s">
        <v>165</v>
      </c>
      <c r="C95" s="45">
        <f>C96</f>
        <v>2291416.7000000002</v>
      </c>
    </row>
    <row r="96" spans="1:3" x14ac:dyDescent="0.2">
      <c r="A96" s="129" t="s">
        <v>759</v>
      </c>
      <c r="B96" s="130" t="s">
        <v>166</v>
      </c>
      <c r="C96" s="45">
        <v>2291416.7000000002</v>
      </c>
    </row>
    <row r="97" spans="1:3" x14ac:dyDescent="0.2">
      <c r="A97" s="59" t="s">
        <v>970</v>
      </c>
      <c r="B97" s="252" t="s">
        <v>169</v>
      </c>
      <c r="C97" s="44">
        <f>C98</f>
        <v>140266.70000000001</v>
      </c>
    </row>
    <row r="98" spans="1:3" x14ac:dyDescent="0.2">
      <c r="A98" s="129" t="s">
        <v>762</v>
      </c>
      <c r="B98" s="130" t="s">
        <v>867</v>
      </c>
      <c r="C98" s="45">
        <v>140266.70000000001</v>
      </c>
    </row>
    <row r="99" spans="1:3" x14ac:dyDescent="0.2">
      <c r="A99" s="59" t="s">
        <v>971</v>
      </c>
      <c r="B99" s="252" t="s">
        <v>170</v>
      </c>
      <c r="C99" s="44">
        <f>C100</f>
        <v>511304.19999999995</v>
      </c>
    </row>
    <row r="100" spans="1:3" x14ac:dyDescent="0.2">
      <c r="A100" s="129" t="s">
        <v>765</v>
      </c>
      <c r="B100" s="130" t="s">
        <v>170</v>
      </c>
      <c r="C100" s="45">
        <v>511304.19999999995</v>
      </c>
    </row>
    <row r="101" spans="1:3" x14ac:dyDescent="0.2">
      <c r="A101" s="59" t="s">
        <v>972</v>
      </c>
      <c r="B101" s="252" t="s">
        <v>171</v>
      </c>
      <c r="C101" s="44">
        <f>C102</f>
        <v>24162.5</v>
      </c>
    </row>
    <row r="102" spans="1:3" x14ac:dyDescent="0.2">
      <c r="A102" s="129" t="s">
        <v>768</v>
      </c>
      <c r="B102" s="130" t="s">
        <v>171</v>
      </c>
      <c r="C102" s="45">
        <v>24162.5</v>
      </c>
    </row>
    <row r="103" spans="1:3" ht="25.5" x14ac:dyDescent="0.2">
      <c r="A103" s="59" t="s">
        <v>975</v>
      </c>
      <c r="B103" s="252" t="s">
        <v>1139</v>
      </c>
      <c r="C103" s="44">
        <f>C104</f>
        <v>5208.3</v>
      </c>
    </row>
    <row r="104" spans="1:3" x14ac:dyDescent="0.2">
      <c r="A104" s="129" t="s">
        <v>870</v>
      </c>
      <c r="B104" s="130" t="s">
        <v>1139</v>
      </c>
      <c r="C104" s="45">
        <v>5208.3</v>
      </c>
    </row>
    <row r="105" spans="1:3" x14ac:dyDescent="0.2">
      <c r="A105" s="59" t="s">
        <v>1101</v>
      </c>
      <c r="B105" s="252" t="s">
        <v>1102</v>
      </c>
      <c r="C105" s="45">
        <f>C106+C107</f>
        <v>218850.00000000003</v>
      </c>
    </row>
    <row r="106" spans="1:3" x14ac:dyDescent="0.2">
      <c r="A106" s="129" t="s">
        <v>1103</v>
      </c>
      <c r="B106" s="130" t="s">
        <v>173</v>
      </c>
      <c r="C106" s="45">
        <v>33883.30000000001</v>
      </c>
    </row>
    <row r="107" spans="1:3" x14ac:dyDescent="0.2">
      <c r="A107" s="129" t="s">
        <v>874</v>
      </c>
      <c r="B107" s="130" t="s">
        <v>174</v>
      </c>
      <c r="C107" s="45">
        <v>184966.7</v>
      </c>
    </row>
    <row r="108" spans="1:3" x14ac:dyDescent="0.2">
      <c r="A108" s="59" t="s">
        <v>1104</v>
      </c>
      <c r="B108" s="252" t="s">
        <v>178</v>
      </c>
      <c r="C108" s="44">
        <f>C109</f>
        <v>325000</v>
      </c>
    </row>
    <row r="109" spans="1:3" x14ac:dyDescent="0.2">
      <c r="A109" s="59" t="s">
        <v>1105</v>
      </c>
      <c r="B109" s="252" t="s">
        <v>179</v>
      </c>
      <c r="C109" s="45">
        <f>C110</f>
        <v>325000</v>
      </c>
    </row>
    <row r="110" spans="1:3" x14ac:dyDescent="0.2">
      <c r="A110" s="129" t="s">
        <v>773</v>
      </c>
      <c r="B110" s="130" t="s">
        <v>180</v>
      </c>
      <c r="C110" s="45">
        <v>325000</v>
      </c>
    </row>
    <row r="111" spans="1:3" x14ac:dyDescent="0.2">
      <c r="A111" s="59" t="s">
        <v>1108</v>
      </c>
      <c r="B111" s="252" t="s">
        <v>989</v>
      </c>
      <c r="C111" s="44">
        <f>C112</f>
        <v>569479.10000000009</v>
      </c>
    </row>
    <row r="112" spans="1:3" x14ac:dyDescent="0.2">
      <c r="A112" s="59" t="s">
        <v>1110</v>
      </c>
      <c r="B112" s="252" t="s">
        <v>1111</v>
      </c>
      <c r="C112" s="44">
        <f>C113</f>
        <v>569479.10000000009</v>
      </c>
    </row>
    <row r="113" spans="1:3" x14ac:dyDescent="0.2">
      <c r="A113" s="129" t="s">
        <v>887</v>
      </c>
      <c r="B113" s="130" t="s">
        <v>206</v>
      </c>
      <c r="C113" s="45">
        <v>569479.10000000009</v>
      </c>
    </row>
    <row r="114" spans="1:3" ht="25.5" x14ac:dyDescent="0.2">
      <c r="A114" s="59" t="s">
        <v>1112</v>
      </c>
      <c r="B114" s="252" t="s">
        <v>1113</v>
      </c>
      <c r="C114" s="44">
        <f>C115+C117+C119+C121+C123+C125+C127</f>
        <v>1682171.4</v>
      </c>
    </row>
    <row r="115" spans="1:3" x14ac:dyDescent="0.2">
      <c r="A115" s="59" t="s">
        <v>1140</v>
      </c>
      <c r="B115" s="252" t="s">
        <v>208</v>
      </c>
      <c r="C115" s="44">
        <f>C116</f>
        <v>600583.39999999991</v>
      </c>
    </row>
    <row r="116" spans="1:3" x14ac:dyDescent="0.2">
      <c r="A116" s="129" t="s">
        <v>892</v>
      </c>
      <c r="B116" s="130" t="s">
        <v>208</v>
      </c>
      <c r="C116" s="45">
        <v>600583.39999999991</v>
      </c>
    </row>
    <row r="117" spans="1:3" ht="25.5" x14ac:dyDescent="0.2">
      <c r="A117" s="59" t="s">
        <v>1114</v>
      </c>
      <c r="B117" s="252" t="s">
        <v>209</v>
      </c>
      <c r="C117" s="44">
        <f>C118</f>
        <v>91166.7</v>
      </c>
    </row>
    <row r="118" spans="1:3" ht="25.5" x14ac:dyDescent="0.2">
      <c r="A118" s="129" t="s">
        <v>995</v>
      </c>
      <c r="B118" s="130" t="s">
        <v>1828</v>
      </c>
      <c r="C118" s="45">
        <v>91166.7</v>
      </c>
    </row>
    <row r="119" spans="1:3" ht="25.5" x14ac:dyDescent="0.2">
      <c r="A119" s="59" t="s">
        <v>1115</v>
      </c>
      <c r="B119" s="252" t="s">
        <v>210</v>
      </c>
      <c r="C119" s="44">
        <f>C120</f>
        <v>233958.3</v>
      </c>
    </row>
    <row r="120" spans="1:3" x14ac:dyDescent="0.2">
      <c r="A120" s="129" t="s">
        <v>895</v>
      </c>
      <c r="B120" s="130" t="s">
        <v>896</v>
      </c>
      <c r="C120" s="45">
        <v>233958.3</v>
      </c>
    </row>
    <row r="121" spans="1:3" s="105" customFormat="1" x14ac:dyDescent="0.2">
      <c r="A121" s="59" t="s">
        <v>1141</v>
      </c>
      <c r="B121" s="252" t="s">
        <v>211</v>
      </c>
      <c r="C121" s="44">
        <f>C122</f>
        <v>522271.3</v>
      </c>
    </row>
    <row r="122" spans="1:3" ht="25.5" x14ac:dyDescent="0.2">
      <c r="A122" s="129" t="s">
        <v>899</v>
      </c>
      <c r="B122" s="130" t="s">
        <v>212</v>
      </c>
      <c r="C122" s="45">
        <v>522271.3</v>
      </c>
    </row>
    <row r="123" spans="1:3" s="105" customFormat="1" ht="25.5" x14ac:dyDescent="0.2">
      <c r="A123" s="59" t="s">
        <v>1142</v>
      </c>
      <c r="B123" s="252" t="s">
        <v>213</v>
      </c>
      <c r="C123" s="44">
        <f>C124</f>
        <v>165375</v>
      </c>
    </row>
    <row r="124" spans="1:3" ht="25.5" x14ac:dyDescent="0.2">
      <c r="A124" s="129" t="s">
        <v>1143</v>
      </c>
      <c r="B124" s="130" t="s">
        <v>213</v>
      </c>
      <c r="C124" s="45">
        <v>165375</v>
      </c>
    </row>
    <row r="125" spans="1:3" x14ac:dyDescent="0.2">
      <c r="A125" s="59" t="s">
        <v>1144</v>
      </c>
      <c r="B125" s="252" t="s">
        <v>214</v>
      </c>
      <c r="C125" s="45">
        <f>C126</f>
        <v>2000</v>
      </c>
    </row>
    <row r="126" spans="1:3" x14ac:dyDescent="0.2">
      <c r="A126" s="129" t="s">
        <v>1145</v>
      </c>
      <c r="B126" s="130" t="s">
        <v>1146</v>
      </c>
      <c r="C126" s="45">
        <v>2000</v>
      </c>
    </row>
    <row r="127" spans="1:3" s="105" customFormat="1" x14ac:dyDescent="0.2">
      <c r="A127" s="59" t="s">
        <v>1116</v>
      </c>
      <c r="B127" s="252" t="s">
        <v>215</v>
      </c>
      <c r="C127" s="44">
        <f>C128</f>
        <v>66816.7</v>
      </c>
    </row>
    <row r="128" spans="1:3" x14ac:dyDescent="0.2">
      <c r="A128" s="129" t="s">
        <v>1117</v>
      </c>
      <c r="B128" s="130" t="s">
        <v>215</v>
      </c>
      <c r="C128" s="45">
        <v>66816.7</v>
      </c>
    </row>
    <row r="129" spans="1:3" s="105" customFormat="1" x14ac:dyDescent="0.2">
      <c r="A129" s="59" t="s">
        <v>1147</v>
      </c>
      <c r="B129" s="252" t="s">
        <v>216</v>
      </c>
      <c r="C129" s="44">
        <f>C130+C132</f>
        <v>280909.19999999995</v>
      </c>
    </row>
    <row r="130" spans="1:3" s="105" customFormat="1" ht="25.5" x14ac:dyDescent="0.2">
      <c r="A130" s="59" t="s">
        <v>1148</v>
      </c>
      <c r="B130" s="252" t="s">
        <v>217</v>
      </c>
      <c r="C130" s="44">
        <f>C131</f>
        <v>254409.19999999998</v>
      </c>
    </row>
    <row r="131" spans="1:3" x14ac:dyDescent="0.2">
      <c r="A131" s="129" t="s">
        <v>997</v>
      </c>
      <c r="B131" s="130" t="s">
        <v>218</v>
      </c>
      <c r="C131" s="45">
        <v>254409.19999999998</v>
      </c>
    </row>
    <row r="132" spans="1:3" s="105" customFormat="1" x14ac:dyDescent="0.2">
      <c r="A132" s="59" t="s">
        <v>1149</v>
      </c>
      <c r="B132" s="252" t="s">
        <v>1150</v>
      </c>
      <c r="C132" s="44">
        <f>C133</f>
        <v>26500</v>
      </c>
    </row>
    <row r="133" spans="1:3" x14ac:dyDescent="0.2">
      <c r="A133" s="129" t="s">
        <v>1151</v>
      </c>
      <c r="B133" s="130" t="s">
        <v>1152</v>
      </c>
      <c r="C133" s="45">
        <v>26500</v>
      </c>
    </row>
    <row r="134" spans="1:3" s="105" customFormat="1" x14ac:dyDescent="0.2">
      <c r="A134" s="59" t="s">
        <v>1118</v>
      </c>
      <c r="B134" s="252" t="s">
        <v>222</v>
      </c>
      <c r="C134" s="44">
        <f>C135+C137</f>
        <v>497348.30000000005</v>
      </c>
    </row>
    <row r="135" spans="1:3" s="105" customFormat="1" x14ac:dyDescent="0.2">
      <c r="A135" s="59" t="s">
        <v>1153</v>
      </c>
      <c r="B135" s="252" t="s">
        <v>1154</v>
      </c>
      <c r="C135" s="44">
        <f>C136</f>
        <v>341466.10000000009</v>
      </c>
    </row>
    <row r="136" spans="1:3" x14ac:dyDescent="0.2">
      <c r="A136" s="129" t="s">
        <v>999</v>
      </c>
      <c r="B136" s="130" t="s">
        <v>224</v>
      </c>
      <c r="C136" s="45">
        <v>341466.10000000009</v>
      </c>
    </row>
    <row r="137" spans="1:3" s="105" customFormat="1" x14ac:dyDescent="0.2">
      <c r="A137" s="59" t="s">
        <v>1120</v>
      </c>
      <c r="B137" s="252" t="s">
        <v>225</v>
      </c>
      <c r="C137" s="44">
        <f>C138</f>
        <v>155882.19999999998</v>
      </c>
    </row>
    <row r="138" spans="1:3" x14ac:dyDescent="0.2">
      <c r="A138" s="129" t="s">
        <v>1000</v>
      </c>
      <c r="B138" s="130" t="s">
        <v>226</v>
      </c>
      <c r="C138" s="45">
        <v>155882.19999999998</v>
      </c>
    </row>
    <row r="139" spans="1:3" s="105" customFormat="1" x14ac:dyDescent="0.2">
      <c r="A139" s="59" t="s">
        <v>1155</v>
      </c>
      <c r="B139" s="252" t="s">
        <v>230</v>
      </c>
      <c r="C139" s="44">
        <f>C140+C142+C144+C146+C148</f>
        <v>3845967.6099999994</v>
      </c>
    </row>
    <row r="140" spans="1:3" s="105" customFormat="1" x14ac:dyDescent="0.2">
      <c r="A140" s="59" t="s">
        <v>1156</v>
      </c>
      <c r="B140" s="252" t="s">
        <v>232</v>
      </c>
      <c r="C140" s="44">
        <f>C141</f>
        <v>270304.1999999999</v>
      </c>
    </row>
    <row r="141" spans="1:3" x14ac:dyDescent="0.2">
      <c r="A141" s="129" t="s">
        <v>1001</v>
      </c>
      <c r="B141" s="130" t="s">
        <v>234</v>
      </c>
      <c r="C141" s="45">
        <v>270304.1999999999</v>
      </c>
    </row>
    <row r="142" spans="1:3" s="105" customFormat="1" x14ac:dyDescent="0.2">
      <c r="A142" s="338">
        <v>38500</v>
      </c>
      <c r="B142" s="254" t="s">
        <v>237</v>
      </c>
      <c r="C142" s="44">
        <f>C143</f>
        <v>77776.7</v>
      </c>
    </row>
    <row r="143" spans="1:3" x14ac:dyDescent="0.2">
      <c r="A143" s="129" t="s">
        <v>1002</v>
      </c>
      <c r="B143" s="130" t="s">
        <v>237</v>
      </c>
      <c r="C143" s="45">
        <v>77776.7</v>
      </c>
    </row>
    <row r="144" spans="1:3" s="105" customFormat="1" x14ac:dyDescent="0.2">
      <c r="A144" s="338">
        <v>39100</v>
      </c>
      <c r="B144" s="254" t="s">
        <v>239</v>
      </c>
      <c r="C144" s="44">
        <f>C145</f>
        <v>73247.900000000009</v>
      </c>
    </row>
    <row r="145" spans="1:7" x14ac:dyDescent="0.2">
      <c r="A145" s="129" t="s">
        <v>1055</v>
      </c>
      <c r="B145" s="130" t="s">
        <v>1056</v>
      </c>
      <c r="C145" s="45">
        <v>73247.900000000009</v>
      </c>
    </row>
    <row r="146" spans="1:7" s="105" customFormat="1" ht="25.5" x14ac:dyDescent="0.2">
      <c r="A146" s="338">
        <v>39800</v>
      </c>
      <c r="B146" s="254" t="s">
        <v>1821</v>
      </c>
      <c r="C146" s="44">
        <f>C147</f>
        <v>2693665.4099999997</v>
      </c>
    </row>
    <row r="147" spans="1:7" x14ac:dyDescent="0.2">
      <c r="A147" s="129" t="s">
        <v>246</v>
      </c>
      <c r="B147" s="130" t="s">
        <v>247</v>
      </c>
      <c r="C147" s="45">
        <v>2693665.4099999997</v>
      </c>
    </row>
    <row r="148" spans="1:7" s="105" customFormat="1" x14ac:dyDescent="0.2">
      <c r="A148" s="339">
        <v>39900</v>
      </c>
      <c r="B148" s="255" t="s">
        <v>248</v>
      </c>
      <c r="C148" s="131">
        <f>C149</f>
        <v>730973.4</v>
      </c>
    </row>
    <row r="149" spans="1:7" ht="13.5" thickBot="1" x14ac:dyDescent="0.25">
      <c r="A149" s="337" t="s">
        <v>1005</v>
      </c>
      <c r="B149" s="253" t="s">
        <v>250</v>
      </c>
      <c r="C149" s="46">
        <v>730973.4</v>
      </c>
    </row>
    <row r="150" spans="1:7" s="105" customFormat="1" ht="21" customHeight="1" thickBot="1" x14ac:dyDescent="0.25">
      <c r="A150" s="51">
        <v>40000</v>
      </c>
      <c r="B150" s="250" t="s">
        <v>731</v>
      </c>
      <c r="C150" s="41">
        <v>36646830.730000004</v>
      </c>
    </row>
    <row r="151" spans="1:7" s="105" customFormat="1" x14ac:dyDescent="0.2">
      <c r="A151" s="132" t="s">
        <v>1157</v>
      </c>
      <c r="B151" s="256" t="s">
        <v>1158</v>
      </c>
      <c r="C151" s="42">
        <f>C152</f>
        <v>36646830.730000004</v>
      </c>
    </row>
    <row r="152" spans="1:7" ht="13.5" thickBot="1" x14ac:dyDescent="0.25">
      <c r="A152" s="337">
        <v>41301</v>
      </c>
      <c r="B152" s="253" t="s">
        <v>259</v>
      </c>
      <c r="C152" s="46">
        <v>36646830.730000004</v>
      </c>
      <c r="D152" s="133"/>
      <c r="E152" s="133"/>
      <c r="F152" s="133"/>
      <c r="G152" s="133"/>
    </row>
    <row r="153" spans="1:7" s="105" customFormat="1" ht="21" customHeight="1" thickBot="1" x14ac:dyDescent="0.25">
      <c r="A153" s="51">
        <v>50000</v>
      </c>
      <c r="B153" s="250" t="s">
        <v>1060</v>
      </c>
      <c r="C153" s="41">
        <f>C154+C157+C159</f>
        <v>1368859.69</v>
      </c>
      <c r="D153" s="134"/>
      <c r="E153" s="134"/>
      <c r="F153" s="135"/>
      <c r="G153" s="134"/>
    </row>
    <row r="154" spans="1:7" s="105" customFormat="1" x14ac:dyDescent="0.2">
      <c r="A154" s="53" t="s">
        <v>1159</v>
      </c>
      <c r="B154" s="251" t="s">
        <v>371</v>
      </c>
      <c r="C154" s="42">
        <f>C155</f>
        <v>250000.02</v>
      </c>
      <c r="D154" s="134"/>
      <c r="E154" s="134"/>
      <c r="F154" s="135"/>
      <c r="G154" s="134"/>
    </row>
    <row r="155" spans="1:7" s="105" customFormat="1" x14ac:dyDescent="0.2">
      <c r="A155" s="59" t="s">
        <v>1160</v>
      </c>
      <c r="B155" s="252" t="s">
        <v>372</v>
      </c>
      <c r="C155" s="44">
        <f>C156</f>
        <v>250000.02</v>
      </c>
      <c r="D155" s="134"/>
      <c r="E155" s="134"/>
      <c r="F155" s="135"/>
      <c r="G155" s="134"/>
    </row>
    <row r="156" spans="1:7" x14ac:dyDescent="0.2">
      <c r="A156" s="129" t="s">
        <v>912</v>
      </c>
      <c r="B156" s="130" t="s">
        <v>373</v>
      </c>
      <c r="C156" s="45">
        <v>250000.02</v>
      </c>
      <c r="D156" s="133"/>
      <c r="E156" s="133"/>
      <c r="F156" s="128"/>
      <c r="G156" s="133"/>
    </row>
    <row r="157" spans="1:7" s="105" customFormat="1" x14ac:dyDescent="0.2">
      <c r="A157" s="59" t="s">
        <v>1161</v>
      </c>
      <c r="B157" s="252" t="s">
        <v>374</v>
      </c>
      <c r="C157" s="44">
        <f>C158</f>
        <v>385526.32</v>
      </c>
      <c r="D157" s="134"/>
      <c r="E157" s="134"/>
      <c r="F157" s="135"/>
      <c r="G157" s="134"/>
    </row>
    <row r="158" spans="1:7" x14ac:dyDescent="0.2">
      <c r="A158" s="129" t="s">
        <v>783</v>
      </c>
      <c r="B158" s="130" t="s">
        <v>784</v>
      </c>
      <c r="C158" s="45">
        <v>385526.32</v>
      </c>
      <c r="D158" s="133"/>
      <c r="E158" s="133"/>
      <c r="F158" s="128"/>
      <c r="G158" s="133"/>
    </row>
    <row r="159" spans="1:7" s="105" customFormat="1" x14ac:dyDescent="0.2">
      <c r="A159" s="59" t="s">
        <v>1162</v>
      </c>
      <c r="B159" s="252" t="s">
        <v>384</v>
      </c>
      <c r="C159" s="44">
        <f>C160</f>
        <v>733333.35000000009</v>
      </c>
      <c r="D159" s="134"/>
      <c r="E159" s="134"/>
      <c r="F159" s="135"/>
      <c r="G159" s="134"/>
    </row>
    <row r="160" spans="1:7" s="105" customFormat="1" x14ac:dyDescent="0.2">
      <c r="A160" s="59" t="s">
        <v>1163</v>
      </c>
      <c r="B160" s="252" t="s">
        <v>385</v>
      </c>
      <c r="C160" s="44">
        <f>C161</f>
        <v>733333.35000000009</v>
      </c>
      <c r="D160" s="134"/>
      <c r="E160" s="134"/>
      <c r="F160" s="135"/>
      <c r="G160" s="134"/>
    </row>
    <row r="161" spans="1:7" ht="13.5" thickBot="1" x14ac:dyDescent="0.25">
      <c r="A161" s="337" t="s">
        <v>1164</v>
      </c>
      <c r="B161" s="253" t="s">
        <v>385</v>
      </c>
      <c r="C161" s="46">
        <v>733333.35000000009</v>
      </c>
      <c r="D161" s="133"/>
      <c r="E161" s="133"/>
      <c r="F161" s="133"/>
      <c r="G161" s="133"/>
    </row>
    <row r="162" spans="1:7" s="105" customFormat="1" ht="21" customHeight="1" thickBot="1" x14ac:dyDescent="0.25">
      <c r="A162" s="51">
        <v>60000</v>
      </c>
      <c r="B162" s="250" t="s">
        <v>397</v>
      </c>
      <c r="C162" s="41">
        <v>115933.28</v>
      </c>
    </row>
    <row r="163" spans="1:7" s="105" customFormat="1" x14ac:dyDescent="0.2">
      <c r="A163" s="53" t="s">
        <v>1165</v>
      </c>
      <c r="B163" s="251" t="s">
        <v>400</v>
      </c>
      <c r="C163" s="42">
        <f>C164</f>
        <v>115933.28</v>
      </c>
    </row>
    <row r="164" spans="1:7" s="105" customFormat="1" x14ac:dyDescent="0.2">
      <c r="A164" s="59" t="s">
        <v>1166</v>
      </c>
      <c r="B164" s="252" t="s">
        <v>1167</v>
      </c>
      <c r="C164" s="44">
        <f>C165</f>
        <v>115933.28</v>
      </c>
    </row>
    <row r="165" spans="1:7" ht="13.5" thickBot="1" x14ac:dyDescent="0.25">
      <c r="A165" s="340" t="s">
        <v>1168</v>
      </c>
      <c r="B165" s="257" t="s">
        <v>1167</v>
      </c>
      <c r="C165" s="47">
        <v>115933.28</v>
      </c>
    </row>
    <row r="166" spans="1:7" ht="15" thickBot="1" x14ac:dyDescent="0.25">
      <c r="A166" s="149"/>
      <c r="B166" s="302" t="s">
        <v>425</v>
      </c>
      <c r="C166" s="217">
        <f>C12+C62+C93+C150+C153+C162</f>
        <v>185878250.00000003</v>
      </c>
    </row>
  </sheetData>
  <mergeCells count="2">
    <mergeCell ref="A11:B11"/>
    <mergeCell ref="A10:B10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92D050"/>
  </sheetPr>
  <dimension ref="A9:C106"/>
  <sheetViews>
    <sheetView topLeftCell="A76" workbookViewId="0">
      <selection activeCell="H99" sqref="H99"/>
    </sheetView>
  </sheetViews>
  <sheetFormatPr baseColWidth="10" defaultRowHeight="14.25" x14ac:dyDescent="0.2"/>
  <cols>
    <col min="1" max="1" width="12.5703125" style="139" bestFit="1" customWidth="1"/>
    <col min="2" max="2" width="58.5703125" style="139" customWidth="1"/>
    <col min="3" max="3" width="15.85546875" style="139" bestFit="1" customWidth="1"/>
    <col min="4" max="16384" width="11.42578125" style="11"/>
  </cols>
  <sheetData>
    <row r="9" spans="1:3" ht="15.75" thickBot="1" x14ac:dyDescent="0.3">
      <c r="A9" s="434"/>
      <c r="B9" s="434"/>
    </row>
    <row r="10" spans="1:3" ht="25.5" customHeight="1" thickBot="1" x14ac:dyDescent="0.25">
      <c r="A10" s="453" t="s">
        <v>427</v>
      </c>
      <c r="B10" s="453"/>
      <c r="C10" s="453"/>
    </row>
    <row r="11" spans="1:3" ht="26.25" customHeight="1" thickBot="1" x14ac:dyDescent="0.25">
      <c r="A11" s="140" t="s">
        <v>428</v>
      </c>
      <c r="B11" s="162" t="s">
        <v>426</v>
      </c>
      <c r="C11" s="4" t="s">
        <v>424</v>
      </c>
    </row>
    <row r="12" spans="1:3" s="138" customFormat="1" ht="15.75" thickBot="1" x14ac:dyDescent="0.3">
      <c r="A12" s="175" t="s">
        <v>1229</v>
      </c>
      <c r="B12" s="265" t="s">
        <v>1830</v>
      </c>
      <c r="C12" s="181">
        <v>15517525000</v>
      </c>
    </row>
    <row r="13" spans="1:3" s="138" customFormat="1" ht="15.75" thickBot="1" x14ac:dyDescent="0.3">
      <c r="A13" s="175" t="s">
        <v>1090</v>
      </c>
      <c r="B13" s="265" t="s">
        <v>1831</v>
      </c>
      <c r="C13" s="181">
        <v>15517525000</v>
      </c>
    </row>
    <row r="14" spans="1:3" s="138" customFormat="1" ht="30.75" thickBot="1" x14ac:dyDescent="0.3">
      <c r="A14" s="175" t="s">
        <v>933</v>
      </c>
      <c r="B14" s="265" t="s">
        <v>1832</v>
      </c>
      <c r="C14" s="181">
        <v>15517525000</v>
      </c>
    </row>
    <row r="15" spans="1:3" s="138" customFormat="1" ht="15.75" thickBot="1" x14ac:dyDescent="0.3">
      <c r="A15" s="175" t="s">
        <v>1833</v>
      </c>
      <c r="B15" s="265" t="s">
        <v>1834</v>
      </c>
      <c r="C15" s="181">
        <v>10252987871.16</v>
      </c>
    </row>
    <row r="16" spans="1:3" s="138" customFormat="1" ht="15.75" thickBot="1" x14ac:dyDescent="0.3">
      <c r="A16" s="175" t="s">
        <v>1835</v>
      </c>
      <c r="B16" s="265" t="s">
        <v>435</v>
      </c>
      <c r="C16" s="181">
        <v>9609362221.1399994</v>
      </c>
    </row>
    <row r="17" spans="1:3" x14ac:dyDescent="0.2">
      <c r="A17" s="192" t="s">
        <v>1835</v>
      </c>
      <c r="B17" s="258" t="s">
        <v>429</v>
      </c>
      <c r="C17" s="197">
        <v>113411921.51000001</v>
      </c>
    </row>
    <row r="18" spans="1:3" x14ac:dyDescent="0.2">
      <c r="A18" s="142" t="s">
        <v>1835</v>
      </c>
      <c r="B18" s="259" t="s">
        <v>1899</v>
      </c>
      <c r="C18" s="187">
        <v>323400956.47000003</v>
      </c>
    </row>
    <row r="19" spans="1:3" x14ac:dyDescent="0.2">
      <c r="A19" s="142" t="s">
        <v>1835</v>
      </c>
      <c r="B19" s="259" t="s">
        <v>1900</v>
      </c>
      <c r="C19" s="187">
        <v>186880780.78999999</v>
      </c>
    </row>
    <row r="20" spans="1:3" x14ac:dyDescent="0.2">
      <c r="A20" s="142" t="s">
        <v>1835</v>
      </c>
      <c r="B20" s="259" t="s">
        <v>1901</v>
      </c>
      <c r="C20" s="187">
        <v>63084521.090000004</v>
      </c>
    </row>
    <row r="21" spans="1:3" x14ac:dyDescent="0.2">
      <c r="A21" s="142" t="s">
        <v>1835</v>
      </c>
      <c r="B21" s="259" t="s">
        <v>1902</v>
      </c>
      <c r="C21" s="187">
        <v>647100225.36000001</v>
      </c>
    </row>
    <row r="22" spans="1:3" x14ac:dyDescent="0.2">
      <c r="A22" s="142" t="s">
        <v>1835</v>
      </c>
      <c r="B22" s="259" t="s">
        <v>1903</v>
      </c>
      <c r="C22" s="187">
        <v>822596655.09000003</v>
      </c>
    </row>
    <row r="23" spans="1:3" x14ac:dyDescent="0.2">
      <c r="A23" s="142" t="s">
        <v>1835</v>
      </c>
      <c r="B23" s="259" t="s">
        <v>1904</v>
      </c>
      <c r="C23" s="187">
        <v>2534976706.4400001</v>
      </c>
    </row>
    <row r="24" spans="1:3" x14ac:dyDescent="0.2">
      <c r="A24" s="142" t="s">
        <v>1835</v>
      </c>
      <c r="B24" s="259" t="s">
        <v>1905</v>
      </c>
      <c r="C24" s="187">
        <v>67878635.340000004</v>
      </c>
    </row>
    <row r="25" spans="1:3" x14ac:dyDescent="0.2">
      <c r="A25" s="142" t="s">
        <v>1835</v>
      </c>
      <c r="B25" s="259" t="s">
        <v>1906</v>
      </c>
      <c r="C25" s="187">
        <v>208946380.84999999</v>
      </c>
    </row>
    <row r="26" spans="1:3" x14ac:dyDescent="0.2">
      <c r="A26" s="142" t="s">
        <v>1835</v>
      </c>
      <c r="B26" s="259" t="s">
        <v>1907</v>
      </c>
      <c r="C26" s="187">
        <v>165552433</v>
      </c>
    </row>
    <row r="27" spans="1:3" x14ac:dyDescent="0.2">
      <c r="A27" s="142" t="s">
        <v>1835</v>
      </c>
      <c r="B27" s="259" t="s">
        <v>1908</v>
      </c>
      <c r="C27" s="187">
        <v>130445151.81</v>
      </c>
    </row>
    <row r="28" spans="1:3" x14ac:dyDescent="0.2">
      <c r="A28" s="142" t="s">
        <v>1835</v>
      </c>
      <c r="B28" s="259" t="s">
        <v>1909</v>
      </c>
      <c r="C28" s="187">
        <v>44058411.530000001</v>
      </c>
    </row>
    <row r="29" spans="1:3" x14ac:dyDescent="0.2">
      <c r="A29" s="142" t="s">
        <v>1835</v>
      </c>
      <c r="B29" s="259" t="s">
        <v>1910</v>
      </c>
      <c r="C29" s="187">
        <v>361288957.81999999</v>
      </c>
    </row>
    <row r="30" spans="1:3" x14ac:dyDescent="0.2">
      <c r="A30" s="142" t="s">
        <v>1835</v>
      </c>
      <c r="B30" s="259" t="s">
        <v>1911</v>
      </c>
      <c r="C30" s="187">
        <v>588755915.25</v>
      </c>
    </row>
    <row r="31" spans="1:3" x14ac:dyDescent="0.2">
      <c r="A31" s="142" t="s">
        <v>1835</v>
      </c>
      <c r="B31" s="259" t="s">
        <v>1912</v>
      </c>
      <c r="C31" s="187">
        <v>16169447.01</v>
      </c>
    </row>
    <row r="32" spans="1:3" x14ac:dyDescent="0.2">
      <c r="A32" s="142" t="s">
        <v>1835</v>
      </c>
      <c r="B32" s="259" t="s">
        <v>1913</v>
      </c>
      <c r="C32" s="187">
        <v>35087946.439999998</v>
      </c>
    </row>
    <row r="33" spans="1:3" x14ac:dyDescent="0.2">
      <c r="A33" s="142" t="s">
        <v>1835</v>
      </c>
      <c r="B33" s="259" t="s">
        <v>1914</v>
      </c>
      <c r="C33" s="187">
        <v>58707250.299999997</v>
      </c>
    </row>
    <row r="34" spans="1:3" x14ac:dyDescent="0.2">
      <c r="A34" s="142" t="s">
        <v>1835</v>
      </c>
      <c r="B34" s="259" t="s">
        <v>1915</v>
      </c>
      <c r="C34" s="187">
        <v>39993151.079999998</v>
      </c>
    </row>
    <row r="35" spans="1:3" x14ac:dyDescent="0.2">
      <c r="A35" s="142" t="s">
        <v>1835</v>
      </c>
      <c r="B35" s="259" t="s">
        <v>1916</v>
      </c>
      <c r="C35" s="187">
        <v>992145263.96000004</v>
      </c>
    </row>
    <row r="36" spans="1:3" x14ac:dyDescent="0.2">
      <c r="A36" s="142" t="s">
        <v>1835</v>
      </c>
      <c r="B36" s="259" t="s">
        <v>1917</v>
      </c>
      <c r="C36" s="187">
        <v>1782926780</v>
      </c>
    </row>
    <row r="37" spans="1:3" x14ac:dyDescent="0.2">
      <c r="A37" s="142" t="s">
        <v>1835</v>
      </c>
      <c r="B37" s="259" t="s">
        <v>1918</v>
      </c>
      <c r="C37" s="187">
        <v>15949060</v>
      </c>
    </row>
    <row r="38" spans="1:3" x14ac:dyDescent="0.2">
      <c r="A38" s="142" t="s">
        <v>1835</v>
      </c>
      <c r="B38" s="259" t="s">
        <v>1919</v>
      </c>
      <c r="C38" s="187">
        <v>55000000</v>
      </c>
    </row>
    <row r="39" spans="1:3" ht="15" thickBot="1" x14ac:dyDescent="0.25">
      <c r="A39" s="143" t="s">
        <v>1835</v>
      </c>
      <c r="B39" s="260" t="s">
        <v>1920</v>
      </c>
      <c r="C39" s="188">
        <v>355005670</v>
      </c>
    </row>
    <row r="40" spans="1:3" ht="15.75" thickBot="1" x14ac:dyDescent="0.25">
      <c r="A40" s="175" t="s">
        <v>1836</v>
      </c>
      <c r="B40" s="261" t="s">
        <v>257</v>
      </c>
      <c r="C40" s="181">
        <v>123280000</v>
      </c>
    </row>
    <row r="41" spans="1:3" ht="15" thickBot="1" x14ac:dyDescent="0.25">
      <c r="A41" s="144" t="s">
        <v>1836</v>
      </c>
      <c r="B41" s="262" t="s">
        <v>1921</v>
      </c>
      <c r="C41" s="189">
        <v>93280000</v>
      </c>
    </row>
    <row r="42" spans="1:3" ht="29.25" thickBot="1" x14ac:dyDescent="0.25">
      <c r="A42" s="204" t="s">
        <v>1836</v>
      </c>
      <c r="B42" s="263" t="s">
        <v>2872</v>
      </c>
      <c r="C42" s="167">
        <v>30000000</v>
      </c>
    </row>
    <row r="43" spans="1:3" ht="15.75" thickBot="1" x14ac:dyDescent="0.25">
      <c r="A43" s="175" t="s">
        <v>1837</v>
      </c>
      <c r="B43" s="265" t="s">
        <v>1838</v>
      </c>
      <c r="C43" s="181">
        <v>185878250</v>
      </c>
    </row>
    <row r="44" spans="1:3" ht="15" thickBot="1" x14ac:dyDescent="0.25">
      <c r="A44" s="144" t="s">
        <v>1837</v>
      </c>
      <c r="B44" s="266" t="s">
        <v>259</v>
      </c>
      <c r="C44" s="189">
        <v>185878250</v>
      </c>
    </row>
    <row r="45" spans="1:3" ht="15.75" thickBot="1" x14ac:dyDescent="0.25">
      <c r="A45" s="190" t="s">
        <v>1839</v>
      </c>
      <c r="B45" s="267" t="s">
        <v>1840</v>
      </c>
      <c r="C45" s="191">
        <v>334467400.01999998</v>
      </c>
    </row>
    <row r="46" spans="1:3" x14ac:dyDescent="0.2">
      <c r="A46" s="192" t="s">
        <v>1839</v>
      </c>
      <c r="B46" s="353" t="s">
        <v>260</v>
      </c>
      <c r="C46" s="198">
        <v>251605272</v>
      </c>
    </row>
    <row r="47" spans="1:3" x14ac:dyDescent="0.2">
      <c r="A47" s="142" t="s">
        <v>1839</v>
      </c>
      <c r="B47" s="354" t="s">
        <v>1922</v>
      </c>
      <c r="C47" s="199">
        <v>7000000</v>
      </c>
    </row>
    <row r="48" spans="1:3" x14ac:dyDescent="0.2">
      <c r="A48" s="142" t="s">
        <v>1839</v>
      </c>
      <c r="B48" s="354" t="s">
        <v>1923</v>
      </c>
      <c r="C48" s="199">
        <v>6878180</v>
      </c>
    </row>
    <row r="49" spans="1:3" x14ac:dyDescent="0.2">
      <c r="A49" s="142" t="s">
        <v>1839</v>
      </c>
      <c r="B49" s="354" t="s">
        <v>261</v>
      </c>
      <c r="C49" s="199">
        <v>4540100</v>
      </c>
    </row>
    <row r="50" spans="1:3" x14ac:dyDescent="0.2">
      <c r="A50" s="142" t="s">
        <v>1839</v>
      </c>
      <c r="B50" s="354" t="s">
        <v>262</v>
      </c>
      <c r="C50" s="199">
        <v>7040350</v>
      </c>
    </row>
    <row r="51" spans="1:3" x14ac:dyDescent="0.2">
      <c r="A51" s="142" t="s">
        <v>1839</v>
      </c>
      <c r="B51" s="354" t="s">
        <v>1924</v>
      </c>
      <c r="C51" s="199">
        <v>46903498.020000003</v>
      </c>
    </row>
    <row r="52" spans="1:3" ht="15" thickBot="1" x14ac:dyDescent="0.25">
      <c r="A52" s="359" t="s">
        <v>1839</v>
      </c>
      <c r="B52" s="355" t="s">
        <v>263</v>
      </c>
      <c r="C52" s="200">
        <v>10500000</v>
      </c>
    </row>
    <row r="53" spans="1:3" ht="30.75" thickBot="1" x14ac:dyDescent="0.25">
      <c r="A53" s="193" t="s">
        <v>1841</v>
      </c>
      <c r="B53" s="268" t="s">
        <v>1842</v>
      </c>
      <c r="C53" s="194">
        <v>5264537128.8400002</v>
      </c>
    </row>
    <row r="54" spans="1:3" ht="30.75" thickBot="1" x14ac:dyDescent="0.25">
      <c r="A54" s="195" t="s">
        <v>1843</v>
      </c>
      <c r="B54" s="269" t="s">
        <v>1844</v>
      </c>
      <c r="C54" s="196">
        <v>5213048828.8400002</v>
      </c>
    </row>
    <row r="55" spans="1:3" x14ac:dyDescent="0.2">
      <c r="A55" s="360" t="s">
        <v>1843</v>
      </c>
      <c r="B55" s="356" t="s">
        <v>264</v>
      </c>
      <c r="C55" s="201">
        <v>156000000</v>
      </c>
    </row>
    <row r="56" spans="1:3" x14ac:dyDescent="0.2">
      <c r="A56" s="361" t="s">
        <v>1843</v>
      </c>
      <c r="B56" s="357" t="s">
        <v>265</v>
      </c>
      <c r="C56" s="202">
        <v>43702978</v>
      </c>
    </row>
    <row r="57" spans="1:3" x14ac:dyDescent="0.2">
      <c r="A57" s="361" t="s">
        <v>1843</v>
      </c>
      <c r="B57" s="357" t="s">
        <v>1925</v>
      </c>
      <c r="C57" s="202">
        <v>823214</v>
      </c>
    </row>
    <row r="58" spans="1:3" x14ac:dyDescent="0.2">
      <c r="A58" s="361" t="s">
        <v>1843</v>
      </c>
      <c r="B58" s="357" t="s">
        <v>266</v>
      </c>
      <c r="C58" s="202">
        <v>1284396</v>
      </c>
    </row>
    <row r="59" spans="1:3" x14ac:dyDescent="0.2">
      <c r="A59" s="361" t="s">
        <v>1843</v>
      </c>
      <c r="B59" s="357" t="s">
        <v>1926</v>
      </c>
      <c r="C59" s="202">
        <v>40000000</v>
      </c>
    </row>
    <row r="60" spans="1:3" x14ac:dyDescent="0.2">
      <c r="A60" s="142" t="s">
        <v>1843</v>
      </c>
      <c r="B60" s="354" t="s">
        <v>1381</v>
      </c>
      <c r="C60" s="199">
        <v>7032564</v>
      </c>
    </row>
    <row r="61" spans="1:3" x14ac:dyDescent="0.2">
      <c r="A61" s="142" t="s">
        <v>1843</v>
      </c>
      <c r="B61" s="354" t="s">
        <v>267</v>
      </c>
      <c r="C61" s="199">
        <v>1675509</v>
      </c>
    </row>
    <row r="62" spans="1:3" x14ac:dyDescent="0.2">
      <c r="A62" s="142" t="s">
        <v>1843</v>
      </c>
      <c r="B62" s="354" t="s">
        <v>268</v>
      </c>
      <c r="C62" s="199">
        <v>9877463</v>
      </c>
    </row>
    <row r="63" spans="1:3" x14ac:dyDescent="0.2">
      <c r="A63" s="142" t="s">
        <v>1843</v>
      </c>
      <c r="B63" s="354" t="s">
        <v>269</v>
      </c>
      <c r="C63" s="199">
        <v>18627280</v>
      </c>
    </row>
    <row r="64" spans="1:3" x14ac:dyDescent="0.2">
      <c r="A64" s="142" t="s">
        <v>1843</v>
      </c>
      <c r="B64" s="354" t="s">
        <v>1927</v>
      </c>
      <c r="C64" s="199">
        <v>3295682</v>
      </c>
    </row>
    <row r="65" spans="1:3" x14ac:dyDescent="0.2">
      <c r="A65" s="142" t="s">
        <v>1843</v>
      </c>
      <c r="B65" s="354" t="s">
        <v>270</v>
      </c>
      <c r="C65" s="199">
        <v>1998052.8</v>
      </c>
    </row>
    <row r="66" spans="1:3" x14ac:dyDescent="0.2">
      <c r="A66" s="142" t="s">
        <v>1843</v>
      </c>
      <c r="B66" s="354" t="s">
        <v>271</v>
      </c>
      <c r="C66" s="199">
        <v>2704027</v>
      </c>
    </row>
    <row r="67" spans="1:3" x14ac:dyDescent="0.2">
      <c r="A67" s="142" t="s">
        <v>1843</v>
      </c>
      <c r="B67" s="354" t="s">
        <v>1928</v>
      </c>
      <c r="C67" s="199">
        <v>4643196</v>
      </c>
    </row>
    <row r="68" spans="1:3" ht="28.5" x14ac:dyDescent="0.2">
      <c r="A68" s="142" t="s">
        <v>1843</v>
      </c>
      <c r="B68" s="354" t="s">
        <v>1929</v>
      </c>
      <c r="C68" s="199">
        <v>3005600.04</v>
      </c>
    </row>
    <row r="69" spans="1:3" x14ac:dyDescent="0.2">
      <c r="A69" s="142" t="s">
        <v>1843</v>
      </c>
      <c r="B69" s="354" t="s">
        <v>1392</v>
      </c>
      <c r="C69" s="199">
        <v>1963841</v>
      </c>
    </row>
    <row r="70" spans="1:3" x14ac:dyDescent="0.2">
      <c r="A70" s="142" t="s">
        <v>1843</v>
      </c>
      <c r="B70" s="354" t="s">
        <v>1930</v>
      </c>
      <c r="C70" s="199">
        <v>64680</v>
      </c>
    </row>
    <row r="71" spans="1:3" x14ac:dyDescent="0.2">
      <c r="A71" s="142" t="s">
        <v>1843</v>
      </c>
      <c r="B71" s="354" t="s">
        <v>1931</v>
      </c>
      <c r="C71" s="199">
        <v>15468352</v>
      </c>
    </row>
    <row r="72" spans="1:3" x14ac:dyDescent="0.2">
      <c r="A72" s="142" t="s">
        <v>1843</v>
      </c>
      <c r="B72" s="354" t="s">
        <v>1932</v>
      </c>
      <c r="C72" s="199">
        <v>8206508</v>
      </c>
    </row>
    <row r="73" spans="1:3" x14ac:dyDescent="0.2">
      <c r="A73" s="142" t="s">
        <v>1843</v>
      </c>
      <c r="B73" s="354" t="s">
        <v>272</v>
      </c>
      <c r="C73" s="199">
        <v>25774686</v>
      </c>
    </row>
    <row r="74" spans="1:3" x14ac:dyDescent="0.2">
      <c r="A74" s="142" t="s">
        <v>1843</v>
      </c>
      <c r="B74" s="354" t="s">
        <v>1398</v>
      </c>
      <c r="C74" s="199">
        <v>19000000</v>
      </c>
    </row>
    <row r="75" spans="1:3" x14ac:dyDescent="0.2">
      <c r="A75" s="142" t="s">
        <v>1843</v>
      </c>
      <c r="B75" s="354" t="s">
        <v>1933</v>
      </c>
      <c r="C75" s="199">
        <v>300000</v>
      </c>
    </row>
    <row r="76" spans="1:3" x14ac:dyDescent="0.2">
      <c r="A76" s="142" t="s">
        <v>1843</v>
      </c>
      <c r="B76" s="354" t="s">
        <v>1934</v>
      </c>
      <c r="C76" s="199">
        <v>3542800</v>
      </c>
    </row>
    <row r="77" spans="1:3" x14ac:dyDescent="0.2">
      <c r="A77" s="142" t="s">
        <v>1843</v>
      </c>
      <c r="B77" s="354" t="s">
        <v>275</v>
      </c>
      <c r="C77" s="199">
        <v>32591000</v>
      </c>
    </row>
    <row r="78" spans="1:3" x14ac:dyDescent="0.2">
      <c r="A78" s="142" t="s">
        <v>1843</v>
      </c>
      <c r="B78" s="354" t="s">
        <v>1935</v>
      </c>
      <c r="C78" s="199">
        <v>39932000</v>
      </c>
    </row>
    <row r="79" spans="1:3" x14ac:dyDescent="0.2">
      <c r="A79" s="142" t="s">
        <v>1843</v>
      </c>
      <c r="B79" s="354" t="s">
        <v>278</v>
      </c>
      <c r="C79" s="199">
        <v>51344000</v>
      </c>
    </row>
    <row r="80" spans="1:3" x14ac:dyDescent="0.2">
      <c r="A80" s="142" t="s">
        <v>1843</v>
      </c>
      <c r="B80" s="354" t="s">
        <v>1401</v>
      </c>
      <c r="C80" s="199">
        <v>3027365000</v>
      </c>
    </row>
    <row r="81" spans="1:3" x14ac:dyDescent="0.2">
      <c r="A81" s="142" t="s">
        <v>1843</v>
      </c>
      <c r="B81" s="354" t="s">
        <v>1770</v>
      </c>
      <c r="C81" s="199">
        <v>1269831000</v>
      </c>
    </row>
    <row r="82" spans="1:3" x14ac:dyDescent="0.2">
      <c r="A82" s="142" t="s">
        <v>1843</v>
      </c>
      <c r="B82" s="354" t="s">
        <v>281</v>
      </c>
      <c r="C82" s="199">
        <v>47197000</v>
      </c>
    </row>
    <row r="83" spans="1:3" x14ac:dyDescent="0.2">
      <c r="A83" s="142" t="s">
        <v>1843</v>
      </c>
      <c r="B83" s="354" t="s">
        <v>1936</v>
      </c>
      <c r="C83" s="199">
        <v>82567000</v>
      </c>
    </row>
    <row r="84" spans="1:3" x14ac:dyDescent="0.2">
      <c r="A84" s="142" t="s">
        <v>1843</v>
      </c>
      <c r="B84" s="354" t="s">
        <v>284</v>
      </c>
      <c r="C84" s="199">
        <v>83863000</v>
      </c>
    </row>
    <row r="85" spans="1:3" x14ac:dyDescent="0.2">
      <c r="A85" s="142" t="s">
        <v>1843</v>
      </c>
      <c r="B85" s="354" t="s">
        <v>1937</v>
      </c>
      <c r="C85" s="199">
        <v>9895000</v>
      </c>
    </row>
    <row r="86" spans="1:3" x14ac:dyDescent="0.2">
      <c r="A86" s="142" t="s">
        <v>1843</v>
      </c>
      <c r="B86" s="354" t="s">
        <v>288</v>
      </c>
      <c r="C86" s="199">
        <v>171355000</v>
      </c>
    </row>
    <row r="87" spans="1:3" x14ac:dyDescent="0.2">
      <c r="A87" s="142" t="s">
        <v>1843</v>
      </c>
      <c r="B87" s="354" t="s">
        <v>1938</v>
      </c>
      <c r="C87" s="199">
        <v>4277000</v>
      </c>
    </row>
    <row r="88" spans="1:3" x14ac:dyDescent="0.2">
      <c r="A88" s="142" t="s">
        <v>1843</v>
      </c>
      <c r="B88" s="354" t="s">
        <v>292</v>
      </c>
      <c r="C88" s="199">
        <v>2000000</v>
      </c>
    </row>
    <row r="89" spans="1:3" x14ac:dyDescent="0.2">
      <c r="A89" s="142" t="s">
        <v>1843</v>
      </c>
      <c r="B89" s="354" t="s">
        <v>294</v>
      </c>
      <c r="C89" s="199">
        <v>21117000</v>
      </c>
    </row>
    <row r="90" spans="1:3" ht="15" thickBot="1" x14ac:dyDescent="0.25">
      <c r="A90" s="359" t="s">
        <v>1843</v>
      </c>
      <c r="B90" s="355" t="s">
        <v>296</v>
      </c>
      <c r="C90" s="200">
        <v>724000</v>
      </c>
    </row>
    <row r="91" spans="1:3" ht="30.75" thickBot="1" x14ac:dyDescent="0.25">
      <c r="A91" s="206" t="s">
        <v>1845</v>
      </c>
      <c r="B91" s="270" t="s">
        <v>2752</v>
      </c>
      <c r="C91" s="207">
        <v>51488300</v>
      </c>
    </row>
    <row r="92" spans="1:3" x14ac:dyDescent="0.2">
      <c r="A92" s="360" t="s">
        <v>1845</v>
      </c>
      <c r="B92" s="356" t="s">
        <v>1939</v>
      </c>
      <c r="C92" s="201">
        <v>51488300</v>
      </c>
    </row>
    <row r="93" spans="1:3" ht="15" thickBot="1" x14ac:dyDescent="0.25">
      <c r="A93" s="362" t="s">
        <v>1846</v>
      </c>
      <c r="B93" s="355" t="s">
        <v>2751</v>
      </c>
      <c r="C93" s="203">
        <v>0</v>
      </c>
    </row>
    <row r="94" spans="1:3" ht="30.75" thickBot="1" x14ac:dyDescent="0.25">
      <c r="A94" s="206" t="s">
        <v>934</v>
      </c>
      <c r="B94" s="270" t="s">
        <v>1847</v>
      </c>
      <c r="C94" s="207">
        <v>0</v>
      </c>
    </row>
    <row r="95" spans="1:3" x14ac:dyDescent="0.2">
      <c r="A95" s="360" t="s">
        <v>1848</v>
      </c>
      <c r="B95" s="356" t="s">
        <v>1940</v>
      </c>
      <c r="C95" s="201">
        <v>0</v>
      </c>
    </row>
    <row r="96" spans="1:3" ht="15" thickBot="1" x14ac:dyDescent="0.25">
      <c r="A96" s="362" t="s">
        <v>1849</v>
      </c>
      <c r="B96" s="358" t="s">
        <v>1941</v>
      </c>
      <c r="C96" s="203">
        <v>0</v>
      </c>
    </row>
    <row r="97" spans="1:3" ht="15.75" thickBot="1" x14ac:dyDescent="0.25">
      <c r="A97" s="193" t="s">
        <v>1092</v>
      </c>
      <c r="B97" s="268" t="s">
        <v>1850</v>
      </c>
      <c r="C97" s="194">
        <v>0</v>
      </c>
    </row>
    <row r="98" spans="1:3" ht="30.75" thickBot="1" x14ac:dyDescent="0.25">
      <c r="A98" s="5" t="s">
        <v>1240</v>
      </c>
      <c r="B98" s="271" t="s">
        <v>1851</v>
      </c>
      <c r="C98" s="186">
        <v>0</v>
      </c>
    </row>
    <row r="99" spans="1:3" ht="15" thickBot="1" x14ac:dyDescent="0.25">
      <c r="A99" s="204" t="s">
        <v>1852</v>
      </c>
      <c r="B99" s="264" t="s">
        <v>2747</v>
      </c>
      <c r="C99" s="167">
        <v>0</v>
      </c>
    </row>
    <row r="100" spans="1:3" ht="15" thickBot="1" x14ac:dyDescent="0.25">
      <c r="A100" s="204" t="s">
        <v>1853</v>
      </c>
      <c r="B100" s="262" t="s">
        <v>2748</v>
      </c>
      <c r="C100" s="167">
        <v>0</v>
      </c>
    </row>
    <row r="101" spans="1:3" ht="15" thickBot="1" x14ac:dyDescent="0.25">
      <c r="A101" s="204" t="s">
        <v>1854</v>
      </c>
      <c r="B101" s="262" t="s">
        <v>430</v>
      </c>
      <c r="C101" s="167">
        <v>0</v>
      </c>
    </row>
    <row r="102" spans="1:3" ht="15" thickBot="1" x14ac:dyDescent="0.25">
      <c r="A102" s="205" t="s">
        <v>1855</v>
      </c>
      <c r="B102" s="272" t="s">
        <v>431</v>
      </c>
      <c r="C102" s="166">
        <v>0</v>
      </c>
    </row>
    <row r="103" spans="1:3" ht="30.75" thickBot="1" x14ac:dyDescent="0.25">
      <c r="A103" s="175" t="s">
        <v>949</v>
      </c>
      <c r="B103" s="265" t="s">
        <v>1856</v>
      </c>
      <c r="C103" s="181">
        <v>0</v>
      </c>
    </row>
    <row r="104" spans="1:3" ht="15" thickBot="1" x14ac:dyDescent="0.25">
      <c r="A104" s="205" t="s">
        <v>1857</v>
      </c>
      <c r="B104" s="262" t="s">
        <v>2749</v>
      </c>
      <c r="C104" s="166">
        <v>0</v>
      </c>
    </row>
    <row r="105" spans="1:3" ht="15" thickBot="1" x14ac:dyDescent="0.25">
      <c r="A105" s="205" t="s">
        <v>1858</v>
      </c>
      <c r="B105" s="262" t="s">
        <v>2750</v>
      </c>
      <c r="C105" s="166">
        <v>0</v>
      </c>
    </row>
    <row r="106" spans="1:3" ht="15" thickBot="1" x14ac:dyDescent="0.25">
      <c r="A106" s="205" t="s">
        <v>1859</v>
      </c>
      <c r="B106" s="262" t="s">
        <v>432</v>
      </c>
      <c r="C106" s="166">
        <v>0</v>
      </c>
    </row>
  </sheetData>
  <mergeCells count="2">
    <mergeCell ref="A10:C10"/>
    <mergeCell ref="A9:B9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rgb="FF92D050"/>
    <pageSetUpPr fitToPage="1"/>
  </sheetPr>
  <dimension ref="A10:C547"/>
  <sheetViews>
    <sheetView topLeftCell="A481" workbookViewId="0">
      <selection activeCell="C548" sqref="C548"/>
    </sheetView>
  </sheetViews>
  <sheetFormatPr baseColWidth="10" defaultColWidth="11.42578125" defaultRowHeight="12" x14ac:dyDescent="0.2"/>
  <cols>
    <col min="1" max="1" width="13.28515625" style="275" customWidth="1"/>
    <col min="2" max="2" width="78.85546875" style="275" customWidth="1"/>
    <col min="3" max="3" width="16.28515625" style="275" customWidth="1"/>
    <col min="4" max="16384" width="11.42578125" style="275"/>
  </cols>
  <sheetData>
    <row r="10" spans="1:3" ht="12.75" thickBot="1" x14ac:dyDescent="0.25">
      <c r="A10" s="454"/>
      <c r="B10" s="454"/>
    </row>
    <row r="11" spans="1:3" ht="24.75" thickBot="1" x14ac:dyDescent="0.25">
      <c r="A11" s="6" t="s">
        <v>2023</v>
      </c>
      <c r="B11" s="276" t="s">
        <v>2740</v>
      </c>
      <c r="C11" s="6" t="s">
        <v>424</v>
      </c>
    </row>
    <row r="12" spans="1:3" ht="21" customHeight="1" thickBot="1" x14ac:dyDescent="0.25">
      <c r="A12" s="277" t="s">
        <v>2853</v>
      </c>
      <c r="B12" s="284" t="s">
        <v>2873</v>
      </c>
      <c r="C12" s="278">
        <f>SUM(C13:C53)</f>
        <v>288039201.50999999</v>
      </c>
    </row>
    <row r="13" spans="1:3" ht="24" x14ac:dyDescent="0.2">
      <c r="A13" s="384" t="s">
        <v>2044</v>
      </c>
      <c r="B13" s="285" t="s">
        <v>3232</v>
      </c>
      <c r="C13" s="385">
        <v>5797000</v>
      </c>
    </row>
    <row r="14" spans="1:3" ht="24" x14ac:dyDescent="0.2">
      <c r="A14" s="386" t="s">
        <v>2045</v>
      </c>
      <c r="B14" s="286" t="s">
        <v>3233</v>
      </c>
      <c r="C14" s="387">
        <v>5374000</v>
      </c>
    </row>
    <row r="15" spans="1:3" ht="24" x14ac:dyDescent="0.2">
      <c r="A15" s="386" t="s">
        <v>2129</v>
      </c>
      <c r="B15" s="286" t="s">
        <v>2130</v>
      </c>
      <c r="C15" s="387">
        <v>1000000</v>
      </c>
    </row>
    <row r="16" spans="1:3" x14ac:dyDescent="0.2">
      <c r="A16" s="386" t="s">
        <v>2131</v>
      </c>
      <c r="B16" s="286" t="s">
        <v>2132</v>
      </c>
      <c r="C16" s="387">
        <v>200000</v>
      </c>
    </row>
    <row r="17" spans="1:3" ht="24" x14ac:dyDescent="0.2">
      <c r="A17" s="386" t="s">
        <v>2133</v>
      </c>
      <c r="B17" s="286" t="s">
        <v>3236</v>
      </c>
      <c r="C17" s="387">
        <v>300000</v>
      </c>
    </row>
    <row r="18" spans="1:3" x14ac:dyDescent="0.2">
      <c r="A18" s="386" t="s">
        <v>2134</v>
      </c>
      <c r="B18" s="286" t="s">
        <v>2135</v>
      </c>
      <c r="C18" s="387">
        <v>4000000</v>
      </c>
    </row>
    <row r="19" spans="1:3" x14ac:dyDescent="0.2">
      <c r="A19" s="386" t="s">
        <v>2136</v>
      </c>
      <c r="B19" s="286" t="s">
        <v>2137</v>
      </c>
      <c r="C19" s="387">
        <v>3700000</v>
      </c>
    </row>
    <row r="20" spans="1:3" ht="24" x14ac:dyDescent="0.2">
      <c r="A20" s="386" t="s">
        <v>2138</v>
      </c>
      <c r="B20" s="286" t="s">
        <v>3237</v>
      </c>
      <c r="C20" s="387">
        <v>300000</v>
      </c>
    </row>
    <row r="21" spans="1:3" ht="24" x14ac:dyDescent="0.2">
      <c r="A21" s="386" t="s">
        <v>2139</v>
      </c>
      <c r="B21" s="286" t="s">
        <v>2140</v>
      </c>
      <c r="C21" s="387">
        <v>2000000</v>
      </c>
    </row>
    <row r="22" spans="1:3" ht="24" x14ac:dyDescent="0.2">
      <c r="A22" s="375" t="s">
        <v>2141</v>
      </c>
      <c r="B22" s="287" t="s">
        <v>3268</v>
      </c>
      <c r="C22" s="376">
        <v>200000</v>
      </c>
    </row>
    <row r="23" spans="1:3" ht="24" x14ac:dyDescent="0.2">
      <c r="A23" s="375" t="s">
        <v>2142</v>
      </c>
      <c r="B23" s="287" t="s">
        <v>3238</v>
      </c>
      <c r="C23" s="376">
        <v>200000</v>
      </c>
    </row>
    <row r="24" spans="1:3" ht="24" x14ac:dyDescent="0.2">
      <c r="A24" s="375" t="s">
        <v>2143</v>
      </c>
      <c r="B24" s="287" t="s">
        <v>2144</v>
      </c>
      <c r="C24" s="376">
        <v>144100000</v>
      </c>
    </row>
    <row r="25" spans="1:3" ht="13.5" customHeight="1" x14ac:dyDescent="0.2">
      <c r="A25" s="375" t="s">
        <v>2386</v>
      </c>
      <c r="B25" s="287" t="s">
        <v>2387</v>
      </c>
      <c r="C25" s="376">
        <v>1379130.83</v>
      </c>
    </row>
    <row r="26" spans="1:3" ht="14.25" customHeight="1" x14ac:dyDescent="0.2">
      <c r="A26" s="375" t="s">
        <v>2388</v>
      </c>
      <c r="B26" s="287" t="s">
        <v>2389</v>
      </c>
      <c r="C26" s="376">
        <v>1450846.85</v>
      </c>
    </row>
    <row r="27" spans="1:3" ht="24" x14ac:dyDescent="0.2">
      <c r="A27" s="375" t="s">
        <v>2390</v>
      </c>
      <c r="B27" s="287" t="s">
        <v>3143</v>
      </c>
      <c r="C27" s="376">
        <v>1750931.01</v>
      </c>
    </row>
    <row r="28" spans="1:3" x14ac:dyDescent="0.2">
      <c r="A28" s="375" t="s">
        <v>2391</v>
      </c>
      <c r="B28" s="287" t="s">
        <v>2392</v>
      </c>
      <c r="C28" s="376">
        <v>585020</v>
      </c>
    </row>
    <row r="29" spans="1:3" x14ac:dyDescent="0.2">
      <c r="A29" s="375" t="s">
        <v>2393</v>
      </c>
      <c r="B29" s="287" t="s">
        <v>2394</v>
      </c>
      <c r="C29" s="376">
        <v>3633197.14</v>
      </c>
    </row>
    <row r="30" spans="1:3" x14ac:dyDescent="0.2">
      <c r="A30" s="375" t="s">
        <v>2395</v>
      </c>
      <c r="B30" s="287" t="s">
        <v>2396</v>
      </c>
      <c r="C30" s="376">
        <v>1257996.43</v>
      </c>
    </row>
    <row r="31" spans="1:3" ht="24" x14ac:dyDescent="0.2">
      <c r="A31" s="375" t="s">
        <v>2397</v>
      </c>
      <c r="B31" s="287" t="s">
        <v>2398</v>
      </c>
      <c r="C31" s="376">
        <v>3581888.6</v>
      </c>
    </row>
    <row r="32" spans="1:3" x14ac:dyDescent="0.2">
      <c r="A32" s="375" t="s">
        <v>2399</v>
      </c>
      <c r="B32" s="287" t="s">
        <v>2400</v>
      </c>
      <c r="C32" s="376">
        <v>85842</v>
      </c>
    </row>
    <row r="33" spans="1:3" x14ac:dyDescent="0.2">
      <c r="A33" s="375" t="s">
        <v>2401</v>
      </c>
      <c r="B33" s="287" t="s">
        <v>2402</v>
      </c>
      <c r="C33" s="376">
        <v>208000</v>
      </c>
    </row>
    <row r="34" spans="1:3" x14ac:dyDescent="0.2">
      <c r="A34" s="375" t="s">
        <v>2403</v>
      </c>
      <c r="B34" s="287" t="s">
        <v>2404</v>
      </c>
      <c r="C34" s="376">
        <v>2155997.2000000002</v>
      </c>
    </row>
    <row r="35" spans="1:3" x14ac:dyDescent="0.2">
      <c r="A35" s="375" t="s">
        <v>2405</v>
      </c>
      <c r="B35" s="287" t="s">
        <v>2406</v>
      </c>
      <c r="C35" s="376">
        <v>3156274.61</v>
      </c>
    </row>
    <row r="36" spans="1:3" x14ac:dyDescent="0.2">
      <c r="A36" s="375" t="s">
        <v>2407</v>
      </c>
      <c r="B36" s="287" t="s">
        <v>2408</v>
      </c>
      <c r="C36" s="376">
        <v>1989761.81</v>
      </c>
    </row>
    <row r="37" spans="1:3" x14ac:dyDescent="0.2">
      <c r="A37" s="375" t="s">
        <v>2409</v>
      </c>
      <c r="B37" s="287" t="s">
        <v>2394</v>
      </c>
      <c r="C37" s="376">
        <v>5799676.2599999998</v>
      </c>
    </row>
    <row r="38" spans="1:3" x14ac:dyDescent="0.2">
      <c r="A38" s="375" t="s">
        <v>2410</v>
      </c>
      <c r="B38" s="287" t="s">
        <v>2411</v>
      </c>
      <c r="C38" s="376">
        <v>8474194.3499999996</v>
      </c>
    </row>
    <row r="39" spans="1:3" x14ac:dyDescent="0.2">
      <c r="A39" s="375" t="s">
        <v>2412</v>
      </c>
      <c r="B39" s="287" t="s">
        <v>2413</v>
      </c>
      <c r="C39" s="376">
        <v>1691076.5</v>
      </c>
    </row>
    <row r="40" spans="1:3" x14ac:dyDescent="0.2">
      <c r="A40" s="375" t="s">
        <v>2414</v>
      </c>
      <c r="B40" s="287" t="s">
        <v>2415</v>
      </c>
      <c r="C40" s="376">
        <v>4850992.29</v>
      </c>
    </row>
    <row r="41" spans="1:3" ht="24" x14ac:dyDescent="0.2">
      <c r="A41" s="375" t="s">
        <v>2416</v>
      </c>
      <c r="B41" s="287" t="s">
        <v>2417</v>
      </c>
      <c r="C41" s="376">
        <v>431715.84000000003</v>
      </c>
    </row>
    <row r="42" spans="1:3" x14ac:dyDescent="0.2">
      <c r="A42" s="375" t="s">
        <v>2418</v>
      </c>
      <c r="B42" s="287" t="s">
        <v>2394</v>
      </c>
      <c r="C42" s="376">
        <v>844982.94</v>
      </c>
    </row>
    <row r="43" spans="1:3" x14ac:dyDescent="0.2">
      <c r="A43" s="375" t="s">
        <v>2419</v>
      </c>
      <c r="B43" s="287" t="s">
        <v>2420</v>
      </c>
      <c r="C43" s="376">
        <v>10890262.939999999</v>
      </c>
    </row>
    <row r="44" spans="1:3" x14ac:dyDescent="0.2">
      <c r="A44" s="375" t="s">
        <v>2421</v>
      </c>
      <c r="B44" s="287" t="s">
        <v>2422</v>
      </c>
      <c r="C44" s="376">
        <v>1056000</v>
      </c>
    </row>
    <row r="45" spans="1:3" x14ac:dyDescent="0.2">
      <c r="A45" s="375" t="s">
        <v>2423</v>
      </c>
      <c r="B45" s="287" t="s">
        <v>2394</v>
      </c>
      <c r="C45" s="376">
        <v>3258563.16</v>
      </c>
    </row>
    <row r="46" spans="1:3" x14ac:dyDescent="0.2">
      <c r="A46" s="375" t="s">
        <v>2424</v>
      </c>
      <c r="B46" s="287" t="s">
        <v>2425</v>
      </c>
      <c r="C46" s="376">
        <v>25502968.780000001</v>
      </c>
    </row>
    <row r="47" spans="1:3" ht="24" x14ac:dyDescent="0.2">
      <c r="A47" s="375" t="s">
        <v>2453</v>
      </c>
      <c r="B47" s="287" t="s">
        <v>2454</v>
      </c>
      <c r="C47" s="376">
        <v>8106091.4000000004</v>
      </c>
    </row>
    <row r="48" spans="1:3" x14ac:dyDescent="0.2">
      <c r="A48" s="375" t="s">
        <v>2455</v>
      </c>
      <c r="B48" s="287" t="s">
        <v>2456</v>
      </c>
      <c r="C48" s="376">
        <v>3085989.66</v>
      </c>
    </row>
    <row r="49" spans="1:3" ht="24" x14ac:dyDescent="0.2">
      <c r="A49" s="375" t="s">
        <v>2457</v>
      </c>
      <c r="B49" s="287" t="s">
        <v>2458</v>
      </c>
      <c r="C49" s="376">
        <v>1205891.76</v>
      </c>
    </row>
    <row r="50" spans="1:3" x14ac:dyDescent="0.2">
      <c r="A50" s="375" t="s">
        <v>2459</v>
      </c>
      <c r="B50" s="287" t="s">
        <v>2460</v>
      </c>
      <c r="C50" s="376">
        <v>705520.65</v>
      </c>
    </row>
    <row r="51" spans="1:3" x14ac:dyDescent="0.2">
      <c r="A51" s="375" t="s">
        <v>2461</v>
      </c>
      <c r="B51" s="287" t="s">
        <v>2462</v>
      </c>
      <c r="C51" s="376">
        <v>5102108.5</v>
      </c>
    </row>
    <row r="52" spans="1:3" ht="24" x14ac:dyDescent="0.2">
      <c r="A52" s="375" t="s">
        <v>2688</v>
      </c>
      <c r="B52" s="287" t="s">
        <v>3334</v>
      </c>
      <c r="C52" s="376">
        <v>1000</v>
      </c>
    </row>
    <row r="53" spans="1:3" ht="24.75" thickBot="1" x14ac:dyDescent="0.25">
      <c r="A53" s="388" t="s">
        <v>2689</v>
      </c>
      <c r="B53" s="288" t="s">
        <v>2690</v>
      </c>
      <c r="C53" s="389">
        <v>18626280</v>
      </c>
    </row>
    <row r="54" spans="1:3" s="282" customFormat="1" ht="21" customHeight="1" thickBot="1" x14ac:dyDescent="0.25">
      <c r="A54" s="281" t="s">
        <v>2854</v>
      </c>
      <c r="B54" s="289" t="s">
        <v>2874</v>
      </c>
      <c r="C54" s="273">
        <f>SUM(C55:C116)</f>
        <v>358398916.47000009</v>
      </c>
    </row>
    <row r="55" spans="1:3" x14ac:dyDescent="0.2">
      <c r="A55" s="390" t="s">
        <v>2121</v>
      </c>
      <c r="B55" s="291" t="s">
        <v>3336</v>
      </c>
      <c r="C55" s="391">
        <v>3014294.78</v>
      </c>
    </row>
    <row r="56" spans="1:3" ht="24" x14ac:dyDescent="0.2">
      <c r="A56" s="375" t="s">
        <v>2123</v>
      </c>
      <c r="B56" s="291" t="s">
        <v>3234</v>
      </c>
      <c r="C56" s="376">
        <v>752640</v>
      </c>
    </row>
    <row r="57" spans="1:3" ht="24" x14ac:dyDescent="0.2">
      <c r="A57" s="375" t="s">
        <v>2124</v>
      </c>
      <c r="B57" s="291" t="s">
        <v>3235</v>
      </c>
      <c r="C57" s="376">
        <v>404793</v>
      </c>
    </row>
    <row r="58" spans="1:3" ht="12.75" thickBot="1" x14ac:dyDescent="0.25">
      <c r="A58" s="375" t="s">
        <v>2125</v>
      </c>
      <c r="B58" s="291" t="s">
        <v>3337</v>
      </c>
      <c r="C58" s="376">
        <v>471468.22</v>
      </c>
    </row>
    <row r="59" spans="1:3" ht="24.75" thickBot="1" x14ac:dyDescent="0.25">
      <c r="A59" s="375" t="s">
        <v>2259</v>
      </c>
      <c r="B59" s="371" t="s">
        <v>3335</v>
      </c>
      <c r="C59" s="376">
        <v>6857200</v>
      </c>
    </row>
    <row r="60" spans="1:3" ht="24.75" thickBot="1" x14ac:dyDescent="0.25">
      <c r="A60" s="375" t="s">
        <v>2261</v>
      </c>
      <c r="B60" s="371" t="s">
        <v>3285</v>
      </c>
      <c r="C60" s="376">
        <v>16408690</v>
      </c>
    </row>
    <row r="61" spans="1:3" ht="12.75" thickBot="1" x14ac:dyDescent="0.25">
      <c r="A61" s="375" t="s">
        <v>2262</v>
      </c>
      <c r="B61" s="372" t="s">
        <v>2855</v>
      </c>
      <c r="C61" s="376">
        <v>4016957.5</v>
      </c>
    </row>
    <row r="62" spans="1:3" ht="24.75" thickBot="1" x14ac:dyDescent="0.25">
      <c r="A62" s="375" t="s">
        <v>2263</v>
      </c>
      <c r="B62" s="372" t="s">
        <v>2856</v>
      </c>
      <c r="C62" s="376">
        <v>5300000</v>
      </c>
    </row>
    <row r="63" spans="1:3" ht="12.75" thickBot="1" x14ac:dyDescent="0.25">
      <c r="A63" s="375" t="s">
        <v>2264</v>
      </c>
      <c r="B63" s="372" t="s">
        <v>2857</v>
      </c>
      <c r="C63" s="376">
        <v>23722100</v>
      </c>
    </row>
    <row r="64" spans="1:3" ht="24.75" thickBot="1" x14ac:dyDescent="0.25">
      <c r="A64" s="375" t="s">
        <v>2265</v>
      </c>
      <c r="B64" s="372" t="s">
        <v>3260</v>
      </c>
      <c r="C64" s="376">
        <v>4475900</v>
      </c>
    </row>
    <row r="65" spans="1:3" ht="24.75" thickBot="1" x14ac:dyDescent="0.25">
      <c r="A65" s="375" t="s">
        <v>2266</v>
      </c>
      <c r="B65" s="372" t="s">
        <v>3261</v>
      </c>
      <c r="C65" s="376">
        <v>47903000</v>
      </c>
    </row>
    <row r="66" spans="1:3" ht="24.75" thickBot="1" x14ac:dyDescent="0.25">
      <c r="A66" s="375" t="s">
        <v>2267</v>
      </c>
      <c r="B66" s="372" t="s">
        <v>3338</v>
      </c>
      <c r="C66" s="376">
        <v>1288000</v>
      </c>
    </row>
    <row r="67" spans="1:3" ht="24.75" thickBot="1" x14ac:dyDescent="0.25">
      <c r="A67" s="375" t="s">
        <v>2268</v>
      </c>
      <c r="B67" s="372" t="s">
        <v>3339</v>
      </c>
      <c r="C67" s="376">
        <v>12776295</v>
      </c>
    </row>
    <row r="68" spans="1:3" ht="12.75" thickBot="1" x14ac:dyDescent="0.25">
      <c r="A68" s="375" t="s">
        <v>2269</v>
      </c>
      <c r="B68" s="372" t="s">
        <v>3229</v>
      </c>
      <c r="C68" s="376">
        <v>33871000</v>
      </c>
    </row>
    <row r="69" spans="1:3" ht="12.75" thickBot="1" x14ac:dyDescent="0.25">
      <c r="A69" s="375" t="s">
        <v>2270</v>
      </c>
      <c r="B69" s="372" t="s">
        <v>2858</v>
      </c>
      <c r="C69" s="376">
        <v>5763315</v>
      </c>
    </row>
    <row r="70" spans="1:3" ht="24.75" thickBot="1" x14ac:dyDescent="0.25">
      <c r="A70" s="375" t="s">
        <v>2271</v>
      </c>
      <c r="B70" s="372" t="s">
        <v>3340</v>
      </c>
      <c r="C70" s="376">
        <v>6500000</v>
      </c>
    </row>
    <row r="71" spans="1:3" ht="24.75" thickBot="1" x14ac:dyDescent="0.25">
      <c r="A71" s="375" t="s">
        <v>2272</v>
      </c>
      <c r="B71" s="372" t="s">
        <v>3263</v>
      </c>
      <c r="C71" s="376">
        <v>46652684.740000002</v>
      </c>
    </row>
    <row r="72" spans="1:3" ht="24.75" thickBot="1" x14ac:dyDescent="0.25">
      <c r="A72" s="375" t="s">
        <v>2273</v>
      </c>
      <c r="B72" s="372" t="s">
        <v>2859</v>
      </c>
      <c r="C72" s="376">
        <v>15405054.85</v>
      </c>
    </row>
    <row r="73" spans="1:3" ht="24.75" thickBot="1" x14ac:dyDescent="0.25">
      <c r="A73" s="375" t="s">
        <v>2274</v>
      </c>
      <c r="B73" s="372" t="s">
        <v>2860</v>
      </c>
      <c r="C73" s="376">
        <v>6189079.8700000001</v>
      </c>
    </row>
    <row r="74" spans="1:3" ht="24.75" thickBot="1" x14ac:dyDescent="0.25">
      <c r="A74" s="375" t="s">
        <v>2300</v>
      </c>
      <c r="B74" s="372" t="s">
        <v>3313</v>
      </c>
      <c r="C74" s="376">
        <v>25774686</v>
      </c>
    </row>
    <row r="75" spans="1:3" ht="12.75" thickBot="1" x14ac:dyDescent="0.25">
      <c r="A75" s="375" t="s">
        <v>2463</v>
      </c>
      <c r="B75" s="372" t="s">
        <v>2301</v>
      </c>
      <c r="C75" s="376">
        <v>30000</v>
      </c>
    </row>
    <row r="76" spans="1:3" ht="12.75" thickBot="1" x14ac:dyDescent="0.25">
      <c r="A76" s="375" t="s">
        <v>2464</v>
      </c>
      <c r="B76" s="372" t="s">
        <v>3341</v>
      </c>
      <c r="C76" s="376">
        <v>41000</v>
      </c>
    </row>
    <row r="77" spans="1:3" x14ac:dyDescent="0.2">
      <c r="A77" s="375" t="s">
        <v>2465</v>
      </c>
      <c r="B77" s="287" t="s">
        <v>3342</v>
      </c>
      <c r="C77" s="376">
        <v>936000</v>
      </c>
    </row>
    <row r="78" spans="1:3" x14ac:dyDescent="0.2">
      <c r="A78" s="375" t="s">
        <v>2466</v>
      </c>
      <c r="B78" s="287" t="s">
        <v>3343</v>
      </c>
      <c r="C78" s="376">
        <v>54000</v>
      </c>
    </row>
    <row r="79" spans="1:3" x14ac:dyDescent="0.2">
      <c r="A79" s="375" t="s">
        <v>2467</v>
      </c>
      <c r="B79" s="287" t="s">
        <v>3344</v>
      </c>
      <c r="C79" s="376">
        <v>35000</v>
      </c>
    </row>
    <row r="80" spans="1:3" x14ac:dyDescent="0.2">
      <c r="A80" s="375" t="s">
        <v>2468</v>
      </c>
      <c r="B80" s="287" t="s">
        <v>3345</v>
      </c>
      <c r="C80" s="376">
        <v>56000</v>
      </c>
    </row>
    <row r="81" spans="1:3" x14ac:dyDescent="0.2">
      <c r="A81" s="375" t="s">
        <v>2469</v>
      </c>
      <c r="B81" s="287" t="s">
        <v>3341</v>
      </c>
      <c r="C81" s="376">
        <v>49000</v>
      </c>
    </row>
    <row r="82" spans="1:3" x14ac:dyDescent="0.2">
      <c r="A82" s="375" t="s">
        <v>2470</v>
      </c>
      <c r="B82" s="287" t="s">
        <v>3342</v>
      </c>
      <c r="C82" s="376">
        <v>921000</v>
      </c>
    </row>
    <row r="83" spans="1:3" x14ac:dyDescent="0.2">
      <c r="A83" s="375" t="s">
        <v>2471</v>
      </c>
      <c r="B83" s="287" t="s">
        <v>3343</v>
      </c>
      <c r="C83" s="376">
        <v>50000</v>
      </c>
    </row>
    <row r="84" spans="1:3" x14ac:dyDescent="0.2">
      <c r="A84" s="375" t="s">
        <v>2472</v>
      </c>
      <c r="B84" s="287" t="s">
        <v>3344</v>
      </c>
      <c r="C84" s="376">
        <v>20000</v>
      </c>
    </row>
    <row r="85" spans="1:3" x14ac:dyDescent="0.2">
      <c r="A85" s="375" t="s">
        <v>2473</v>
      </c>
      <c r="B85" s="287" t="s">
        <v>3345</v>
      </c>
      <c r="C85" s="376">
        <v>60000</v>
      </c>
    </row>
    <row r="86" spans="1:3" x14ac:dyDescent="0.2">
      <c r="A86" s="375" t="s">
        <v>2474</v>
      </c>
      <c r="B86" s="287" t="s">
        <v>3346</v>
      </c>
      <c r="C86" s="376">
        <v>60000</v>
      </c>
    </row>
    <row r="87" spans="1:3" x14ac:dyDescent="0.2">
      <c r="A87" s="375" t="s">
        <v>2475</v>
      </c>
      <c r="B87" s="287" t="s">
        <v>3342</v>
      </c>
      <c r="C87" s="376">
        <v>158600</v>
      </c>
    </row>
    <row r="88" spans="1:3" x14ac:dyDescent="0.2">
      <c r="A88" s="375" t="s">
        <v>2476</v>
      </c>
      <c r="B88" s="287" t="s">
        <v>3347</v>
      </c>
      <c r="C88" s="376">
        <v>20000</v>
      </c>
    </row>
    <row r="89" spans="1:3" x14ac:dyDescent="0.2">
      <c r="A89" s="375" t="s">
        <v>2477</v>
      </c>
      <c r="B89" s="287" t="s">
        <v>3344</v>
      </c>
      <c r="C89" s="376">
        <v>15000</v>
      </c>
    </row>
    <row r="90" spans="1:3" x14ac:dyDescent="0.2">
      <c r="A90" s="375" t="s">
        <v>2600</v>
      </c>
      <c r="B90" s="287" t="s">
        <v>2601</v>
      </c>
      <c r="C90" s="376">
        <v>2638040.17</v>
      </c>
    </row>
    <row r="91" spans="1:3" ht="24" x14ac:dyDescent="0.2">
      <c r="A91" s="375" t="s">
        <v>2602</v>
      </c>
      <c r="B91" s="287" t="s">
        <v>3286</v>
      </c>
      <c r="C91" s="376">
        <v>10463714.949999999</v>
      </c>
    </row>
    <row r="92" spans="1:3" ht="24" x14ac:dyDescent="0.2">
      <c r="A92" s="375" t="s">
        <v>2603</v>
      </c>
      <c r="B92" s="287" t="s">
        <v>3286</v>
      </c>
      <c r="C92" s="376">
        <v>4605363.55</v>
      </c>
    </row>
    <row r="93" spans="1:3" ht="24" x14ac:dyDescent="0.2">
      <c r="A93" s="375" t="s">
        <v>2604</v>
      </c>
      <c r="B93" s="287" t="s">
        <v>3348</v>
      </c>
      <c r="C93" s="376">
        <v>405833.73</v>
      </c>
    </row>
    <row r="94" spans="1:3" ht="24" x14ac:dyDescent="0.2">
      <c r="A94" s="375" t="s">
        <v>2605</v>
      </c>
      <c r="B94" s="287" t="s">
        <v>3349</v>
      </c>
      <c r="C94" s="376">
        <v>1216963.45</v>
      </c>
    </row>
    <row r="95" spans="1:3" ht="24" x14ac:dyDescent="0.2">
      <c r="A95" s="375" t="s">
        <v>2608</v>
      </c>
      <c r="B95" s="287" t="s">
        <v>2609</v>
      </c>
      <c r="C95" s="376">
        <v>445627.89</v>
      </c>
    </row>
    <row r="96" spans="1:3" ht="24" x14ac:dyDescent="0.2">
      <c r="A96" s="375" t="s">
        <v>2610</v>
      </c>
      <c r="B96" s="287" t="s">
        <v>3270</v>
      </c>
      <c r="C96" s="376">
        <v>305292.15999999997</v>
      </c>
    </row>
    <row r="97" spans="1:3" ht="24" x14ac:dyDescent="0.2">
      <c r="A97" s="375" t="s">
        <v>2611</v>
      </c>
      <c r="B97" s="287" t="s">
        <v>3269</v>
      </c>
      <c r="C97" s="376">
        <v>3831917.63</v>
      </c>
    </row>
    <row r="98" spans="1:3" x14ac:dyDescent="0.2">
      <c r="A98" s="375" t="s">
        <v>2612</v>
      </c>
      <c r="B98" s="287" t="s">
        <v>2613</v>
      </c>
      <c r="C98" s="376">
        <v>110000</v>
      </c>
    </row>
    <row r="99" spans="1:3" x14ac:dyDescent="0.2">
      <c r="A99" s="375" t="s">
        <v>2614</v>
      </c>
      <c r="B99" s="287" t="s">
        <v>2615</v>
      </c>
      <c r="C99" s="376">
        <v>1084396</v>
      </c>
    </row>
    <row r="100" spans="1:3" x14ac:dyDescent="0.2">
      <c r="A100" s="375" t="s">
        <v>2616</v>
      </c>
      <c r="B100" s="287" t="s">
        <v>2617</v>
      </c>
      <c r="C100" s="376">
        <v>90000</v>
      </c>
    </row>
    <row r="101" spans="1:3" x14ac:dyDescent="0.2">
      <c r="A101" s="375" t="s">
        <v>2618</v>
      </c>
      <c r="B101" s="287" t="s">
        <v>2619</v>
      </c>
      <c r="C101" s="376">
        <v>5278489.6100000003</v>
      </c>
    </row>
    <row r="102" spans="1:3" x14ac:dyDescent="0.2">
      <c r="A102" s="375" t="s">
        <v>2620</v>
      </c>
      <c r="B102" s="287" t="s">
        <v>2621</v>
      </c>
      <c r="C102" s="376">
        <v>2360846.7799999998</v>
      </c>
    </row>
    <row r="103" spans="1:3" x14ac:dyDescent="0.2">
      <c r="A103" s="375" t="s">
        <v>2622</v>
      </c>
      <c r="B103" s="287" t="s">
        <v>2623</v>
      </c>
      <c r="C103" s="376">
        <v>3097728.17</v>
      </c>
    </row>
    <row r="104" spans="1:3" x14ac:dyDescent="0.2">
      <c r="A104" s="375" t="s">
        <v>2624</v>
      </c>
      <c r="B104" s="287" t="s">
        <v>2625</v>
      </c>
      <c r="C104" s="376">
        <v>917867.57</v>
      </c>
    </row>
    <row r="105" spans="1:3" x14ac:dyDescent="0.2">
      <c r="A105" s="375" t="s">
        <v>2626</v>
      </c>
      <c r="B105" s="287" t="s">
        <v>2627</v>
      </c>
      <c r="C105" s="376">
        <v>1297182.3700000001</v>
      </c>
    </row>
    <row r="106" spans="1:3" x14ac:dyDescent="0.2">
      <c r="A106" s="375" t="s">
        <v>2628</v>
      </c>
      <c r="B106" s="287" t="s">
        <v>2629</v>
      </c>
      <c r="C106" s="376">
        <v>2389855.7799999998</v>
      </c>
    </row>
    <row r="107" spans="1:3" x14ac:dyDescent="0.2">
      <c r="A107" s="375" t="s">
        <v>2630</v>
      </c>
      <c r="B107" s="287" t="s">
        <v>2631</v>
      </c>
      <c r="C107" s="376">
        <v>4231620.8600000003</v>
      </c>
    </row>
    <row r="108" spans="1:3" ht="24" x14ac:dyDescent="0.2">
      <c r="A108" s="375" t="s">
        <v>2632</v>
      </c>
      <c r="B108" s="287" t="s">
        <v>3287</v>
      </c>
      <c r="C108" s="376">
        <v>2704212.24</v>
      </c>
    </row>
    <row r="109" spans="1:3" ht="24" x14ac:dyDescent="0.2">
      <c r="A109" s="375" t="s">
        <v>2633</v>
      </c>
      <c r="B109" s="287" t="s">
        <v>2634</v>
      </c>
      <c r="C109" s="376">
        <v>12000</v>
      </c>
    </row>
    <row r="110" spans="1:3" ht="24" x14ac:dyDescent="0.2">
      <c r="A110" s="375" t="s">
        <v>2635</v>
      </c>
      <c r="B110" s="287" t="s">
        <v>3288</v>
      </c>
      <c r="C110" s="376">
        <v>12000</v>
      </c>
    </row>
    <row r="111" spans="1:3" ht="24" x14ac:dyDescent="0.2">
      <c r="A111" s="375" t="s">
        <v>2636</v>
      </c>
      <c r="B111" s="287" t="s">
        <v>2637</v>
      </c>
      <c r="C111" s="376">
        <v>11025522.6</v>
      </c>
    </row>
    <row r="112" spans="1:3" ht="24" x14ac:dyDescent="0.2">
      <c r="A112" s="375" t="s">
        <v>2638</v>
      </c>
      <c r="B112" s="287" t="s">
        <v>2639</v>
      </c>
      <c r="C112" s="376">
        <v>26514000</v>
      </c>
    </row>
    <row r="113" spans="1:3" ht="24" x14ac:dyDescent="0.2">
      <c r="A113" s="375" t="s">
        <v>2640</v>
      </c>
      <c r="B113" s="287" t="s">
        <v>3289</v>
      </c>
      <c r="C113" s="376">
        <v>12000</v>
      </c>
    </row>
    <row r="114" spans="1:3" ht="24" x14ac:dyDescent="0.2">
      <c r="A114" s="375" t="s">
        <v>2697</v>
      </c>
      <c r="B114" s="287" t="s">
        <v>3290</v>
      </c>
      <c r="C114" s="376">
        <v>2758104</v>
      </c>
    </row>
    <row r="115" spans="1:3" x14ac:dyDescent="0.2">
      <c r="A115" s="375" t="s">
        <v>2698</v>
      </c>
      <c r="B115" s="287" t="s">
        <v>2699</v>
      </c>
      <c r="C115" s="376">
        <v>261578</v>
      </c>
    </row>
    <row r="116" spans="1:3" ht="12.75" thickBot="1" x14ac:dyDescent="0.25">
      <c r="A116" s="375" t="s">
        <v>2700</v>
      </c>
      <c r="B116" s="287" t="s">
        <v>2701</v>
      </c>
      <c r="C116" s="376">
        <v>276000</v>
      </c>
    </row>
    <row r="117" spans="1:3" ht="21" customHeight="1" thickBot="1" x14ac:dyDescent="0.25">
      <c r="A117" s="281" t="s">
        <v>2875</v>
      </c>
      <c r="B117" s="289" t="s">
        <v>2876</v>
      </c>
      <c r="C117" s="273">
        <f>SUM(C118:C140)</f>
        <v>187703994.78999999</v>
      </c>
    </row>
    <row r="118" spans="1:3" x14ac:dyDescent="0.2">
      <c r="A118" s="390" t="s">
        <v>2047</v>
      </c>
      <c r="B118" s="290" t="s">
        <v>2048</v>
      </c>
      <c r="C118" s="391">
        <v>25000</v>
      </c>
    </row>
    <row r="119" spans="1:3" x14ac:dyDescent="0.2">
      <c r="A119" s="375" t="s">
        <v>2049</v>
      </c>
      <c r="B119" s="287" t="s">
        <v>2050</v>
      </c>
      <c r="C119" s="376">
        <v>40000</v>
      </c>
    </row>
    <row r="120" spans="1:3" ht="24" x14ac:dyDescent="0.2">
      <c r="A120" s="375" t="s">
        <v>2051</v>
      </c>
      <c r="B120" s="287" t="s">
        <v>3153</v>
      </c>
      <c r="C120" s="376">
        <v>25000</v>
      </c>
    </row>
    <row r="121" spans="1:3" x14ac:dyDescent="0.2">
      <c r="A121" s="375" t="s">
        <v>2052</v>
      </c>
      <c r="B121" s="287" t="s">
        <v>3154</v>
      </c>
      <c r="C121" s="376">
        <v>503214</v>
      </c>
    </row>
    <row r="122" spans="1:3" ht="24" x14ac:dyDescent="0.2">
      <c r="A122" s="375" t="s">
        <v>2053</v>
      </c>
      <c r="B122" s="287" t="s">
        <v>2054</v>
      </c>
      <c r="C122" s="376">
        <v>10000</v>
      </c>
    </row>
    <row r="123" spans="1:3" ht="24" x14ac:dyDescent="0.2">
      <c r="A123" s="375" t="s">
        <v>2055</v>
      </c>
      <c r="B123" s="287" t="s">
        <v>2056</v>
      </c>
      <c r="C123" s="376">
        <v>50000</v>
      </c>
    </row>
    <row r="124" spans="1:3" ht="24" x14ac:dyDescent="0.2">
      <c r="A124" s="375" t="s">
        <v>2057</v>
      </c>
      <c r="B124" s="287" t="s">
        <v>2058</v>
      </c>
      <c r="C124" s="376">
        <v>20000</v>
      </c>
    </row>
    <row r="125" spans="1:3" ht="24" x14ac:dyDescent="0.2">
      <c r="A125" s="375" t="s">
        <v>2059</v>
      </c>
      <c r="B125" s="287" t="s">
        <v>3291</v>
      </c>
      <c r="C125" s="376">
        <v>25000</v>
      </c>
    </row>
    <row r="126" spans="1:3" x14ac:dyDescent="0.2">
      <c r="A126" s="375" t="s">
        <v>2060</v>
      </c>
      <c r="B126" s="287" t="s">
        <v>2061</v>
      </c>
      <c r="C126" s="376">
        <v>25000</v>
      </c>
    </row>
    <row r="127" spans="1:3" ht="24" x14ac:dyDescent="0.2">
      <c r="A127" s="375" t="s">
        <v>2062</v>
      </c>
      <c r="B127" s="287" t="s">
        <v>2063</v>
      </c>
      <c r="C127" s="376">
        <v>50000</v>
      </c>
    </row>
    <row r="128" spans="1:3" x14ac:dyDescent="0.2">
      <c r="A128" s="375" t="s">
        <v>2064</v>
      </c>
      <c r="B128" s="287" t="s">
        <v>2065</v>
      </c>
      <c r="C128" s="376">
        <v>50000</v>
      </c>
    </row>
    <row r="129" spans="1:3" x14ac:dyDescent="0.2">
      <c r="A129" s="375" t="s">
        <v>2327</v>
      </c>
      <c r="B129" s="287" t="s">
        <v>3155</v>
      </c>
      <c r="C129" s="376">
        <v>3370583.2</v>
      </c>
    </row>
    <row r="130" spans="1:3" x14ac:dyDescent="0.2">
      <c r="A130" s="375" t="s">
        <v>2328</v>
      </c>
      <c r="B130" s="287" t="s">
        <v>3156</v>
      </c>
      <c r="C130" s="376">
        <v>87786908.260000005</v>
      </c>
    </row>
    <row r="131" spans="1:3" x14ac:dyDescent="0.2">
      <c r="A131" s="375" t="s">
        <v>2329</v>
      </c>
      <c r="B131" s="287" t="s">
        <v>2330</v>
      </c>
      <c r="C131" s="376">
        <v>48245556.630000003</v>
      </c>
    </row>
    <row r="132" spans="1:3" x14ac:dyDescent="0.2">
      <c r="A132" s="375" t="s">
        <v>2331</v>
      </c>
      <c r="B132" s="287" t="s">
        <v>3157</v>
      </c>
      <c r="C132" s="376">
        <v>3386900.78</v>
      </c>
    </row>
    <row r="133" spans="1:3" ht="24" x14ac:dyDescent="0.2">
      <c r="A133" s="375" t="s">
        <v>2332</v>
      </c>
      <c r="B133" s="287" t="s">
        <v>3158</v>
      </c>
      <c r="C133" s="376">
        <v>17297075.510000002</v>
      </c>
    </row>
    <row r="134" spans="1:3" x14ac:dyDescent="0.2">
      <c r="A134" s="375" t="s">
        <v>2439</v>
      </c>
      <c r="B134" s="287" t="s">
        <v>2440</v>
      </c>
      <c r="C134" s="376">
        <v>4203413</v>
      </c>
    </row>
    <row r="135" spans="1:3" x14ac:dyDescent="0.2">
      <c r="A135" s="375" t="s">
        <v>2441</v>
      </c>
      <c r="B135" s="287" t="s">
        <v>2442</v>
      </c>
      <c r="C135" s="376">
        <v>2387055.11</v>
      </c>
    </row>
    <row r="136" spans="1:3" ht="24" x14ac:dyDescent="0.2">
      <c r="A136" s="375" t="s">
        <v>2443</v>
      </c>
      <c r="B136" s="287" t="s">
        <v>2444</v>
      </c>
      <c r="C136" s="376">
        <v>2957147.88</v>
      </c>
    </row>
    <row r="137" spans="1:3" x14ac:dyDescent="0.2">
      <c r="A137" s="375" t="s">
        <v>2445</v>
      </c>
      <c r="B137" s="287" t="s">
        <v>2446</v>
      </c>
      <c r="C137" s="376">
        <v>7243715.7300000004</v>
      </c>
    </row>
    <row r="138" spans="1:3" ht="15.75" customHeight="1" x14ac:dyDescent="0.2">
      <c r="A138" s="375" t="s">
        <v>2447</v>
      </c>
      <c r="B138" s="287" t="s">
        <v>2448</v>
      </c>
      <c r="C138" s="376">
        <v>2000000</v>
      </c>
    </row>
    <row r="139" spans="1:3" x14ac:dyDescent="0.2">
      <c r="A139" s="375" t="s">
        <v>2449</v>
      </c>
      <c r="B139" s="287" t="s">
        <v>2450</v>
      </c>
      <c r="C139" s="376">
        <v>2000000</v>
      </c>
    </row>
    <row r="140" spans="1:3" ht="12.75" thickBot="1" x14ac:dyDescent="0.25">
      <c r="A140" s="375" t="s">
        <v>2451</v>
      </c>
      <c r="B140" s="287" t="s">
        <v>2452</v>
      </c>
      <c r="C140" s="376">
        <v>6002424.6900000004</v>
      </c>
    </row>
    <row r="141" spans="1:3" ht="21" customHeight="1" thickBot="1" x14ac:dyDescent="0.25">
      <c r="A141" s="281" t="s">
        <v>2877</v>
      </c>
      <c r="B141" s="289" t="s">
        <v>2878</v>
      </c>
      <c r="C141" s="273">
        <f>SUM(C142:C171)</f>
        <v>124082573.89</v>
      </c>
    </row>
    <row r="142" spans="1:3" x14ac:dyDescent="0.2">
      <c r="A142" s="390" t="s">
        <v>2025</v>
      </c>
      <c r="B142" s="290" t="s">
        <v>2754</v>
      </c>
      <c r="C142" s="391">
        <v>500000</v>
      </c>
    </row>
    <row r="143" spans="1:3" x14ac:dyDescent="0.2">
      <c r="A143" s="375" t="s">
        <v>2026</v>
      </c>
      <c r="B143" s="287" t="s">
        <v>2755</v>
      </c>
      <c r="C143" s="376">
        <v>1000000</v>
      </c>
    </row>
    <row r="144" spans="1:3" x14ac:dyDescent="0.2">
      <c r="A144" s="375" t="s">
        <v>2027</v>
      </c>
      <c r="B144" s="287" t="s">
        <v>2756</v>
      </c>
      <c r="C144" s="376">
        <v>500000</v>
      </c>
    </row>
    <row r="145" spans="1:3" x14ac:dyDescent="0.2">
      <c r="A145" s="375" t="s">
        <v>2028</v>
      </c>
      <c r="B145" s="287" t="s">
        <v>2757</v>
      </c>
      <c r="C145" s="376">
        <v>500000</v>
      </c>
    </row>
    <row r="146" spans="1:3" x14ac:dyDescent="0.2">
      <c r="A146" s="375" t="s">
        <v>2029</v>
      </c>
      <c r="B146" s="287" t="s">
        <v>2758</v>
      </c>
      <c r="C146" s="376">
        <v>3600000</v>
      </c>
    </row>
    <row r="147" spans="1:3" x14ac:dyDescent="0.2">
      <c r="A147" s="375" t="s">
        <v>2030</v>
      </c>
      <c r="B147" s="287" t="s">
        <v>2759</v>
      </c>
      <c r="C147" s="376">
        <v>1500000</v>
      </c>
    </row>
    <row r="148" spans="1:3" ht="24" x14ac:dyDescent="0.2">
      <c r="A148" s="375" t="s">
        <v>2031</v>
      </c>
      <c r="B148" s="287" t="s">
        <v>2760</v>
      </c>
      <c r="C148" s="376">
        <v>390000</v>
      </c>
    </row>
    <row r="149" spans="1:3" x14ac:dyDescent="0.2">
      <c r="A149" s="375" t="s">
        <v>2032</v>
      </c>
      <c r="B149" s="287" t="s">
        <v>2761</v>
      </c>
      <c r="C149" s="376">
        <v>300000</v>
      </c>
    </row>
    <row r="150" spans="1:3" x14ac:dyDescent="0.2">
      <c r="A150" s="375" t="s">
        <v>2033</v>
      </c>
      <c r="B150" s="287" t="s">
        <v>2762</v>
      </c>
      <c r="C150" s="376">
        <v>100000</v>
      </c>
    </row>
    <row r="151" spans="1:3" x14ac:dyDescent="0.2">
      <c r="A151" s="375" t="s">
        <v>2034</v>
      </c>
      <c r="B151" s="287" t="s">
        <v>2763</v>
      </c>
      <c r="C151" s="376">
        <v>250000</v>
      </c>
    </row>
    <row r="152" spans="1:3" x14ac:dyDescent="0.2">
      <c r="A152" s="375" t="s">
        <v>2035</v>
      </c>
      <c r="B152" s="287" t="s">
        <v>2764</v>
      </c>
      <c r="C152" s="376">
        <v>250000</v>
      </c>
    </row>
    <row r="153" spans="1:3" ht="15" customHeight="1" x14ac:dyDescent="0.2">
      <c r="A153" s="375" t="s">
        <v>2036</v>
      </c>
      <c r="B153" s="287" t="s">
        <v>2765</v>
      </c>
      <c r="C153" s="376">
        <v>200000</v>
      </c>
    </row>
    <row r="154" spans="1:3" x14ac:dyDescent="0.2">
      <c r="A154" s="375" t="s">
        <v>2037</v>
      </c>
      <c r="B154" s="287" t="s">
        <v>2766</v>
      </c>
      <c r="C154" s="376">
        <v>120000</v>
      </c>
    </row>
    <row r="155" spans="1:3" x14ac:dyDescent="0.2">
      <c r="A155" s="375" t="s">
        <v>2038</v>
      </c>
      <c r="B155" s="287" t="s">
        <v>2767</v>
      </c>
      <c r="C155" s="376">
        <v>20000</v>
      </c>
    </row>
    <row r="156" spans="1:3" ht="24" x14ac:dyDescent="0.2">
      <c r="A156" s="375" t="s">
        <v>2039</v>
      </c>
      <c r="B156" s="287" t="s">
        <v>2768</v>
      </c>
      <c r="C156" s="376">
        <v>56000</v>
      </c>
    </row>
    <row r="157" spans="1:3" ht="24" x14ac:dyDescent="0.2">
      <c r="A157" s="375" t="s">
        <v>2040</v>
      </c>
      <c r="B157" s="287" t="s">
        <v>2769</v>
      </c>
      <c r="C157" s="376">
        <v>20000</v>
      </c>
    </row>
    <row r="158" spans="1:3" x14ac:dyDescent="0.2">
      <c r="A158" s="375" t="s">
        <v>2147</v>
      </c>
      <c r="B158" s="287" t="s">
        <v>2148</v>
      </c>
      <c r="C158" s="376">
        <v>3000</v>
      </c>
    </row>
    <row r="159" spans="1:3" ht="24" x14ac:dyDescent="0.2">
      <c r="A159" s="375" t="s">
        <v>2149</v>
      </c>
      <c r="B159" s="287" t="s">
        <v>3159</v>
      </c>
      <c r="C159" s="376">
        <v>1995052.8</v>
      </c>
    </row>
    <row r="160" spans="1:3" x14ac:dyDescent="0.2">
      <c r="A160" s="375" t="s">
        <v>2167</v>
      </c>
      <c r="B160" s="287" t="s">
        <v>2168</v>
      </c>
      <c r="C160" s="376">
        <v>40000000</v>
      </c>
    </row>
    <row r="161" spans="1:3" x14ac:dyDescent="0.2">
      <c r="A161" s="375" t="s">
        <v>2580</v>
      </c>
      <c r="B161" s="287" t="s">
        <v>2581</v>
      </c>
      <c r="C161" s="376">
        <v>400000</v>
      </c>
    </row>
    <row r="162" spans="1:3" x14ac:dyDescent="0.2">
      <c r="A162" s="375" t="s">
        <v>2582</v>
      </c>
      <c r="B162" s="287" t="s">
        <v>2583</v>
      </c>
      <c r="C162" s="376">
        <v>7000000</v>
      </c>
    </row>
    <row r="163" spans="1:3" x14ac:dyDescent="0.2">
      <c r="A163" s="375" t="s">
        <v>2584</v>
      </c>
      <c r="B163" s="287" t="s">
        <v>2585</v>
      </c>
      <c r="C163" s="376">
        <v>6000000</v>
      </c>
    </row>
    <row r="164" spans="1:3" x14ac:dyDescent="0.2">
      <c r="A164" s="375" t="s">
        <v>2586</v>
      </c>
      <c r="B164" s="287" t="s">
        <v>2587</v>
      </c>
      <c r="C164" s="376">
        <v>6000000</v>
      </c>
    </row>
    <row r="165" spans="1:3" x14ac:dyDescent="0.2">
      <c r="A165" s="375" t="s">
        <v>2588</v>
      </c>
      <c r="B165" s="287" t="s">
        <v>2589</v>
      </c>
      <c r="C165" s="376">
        <v>19124521.09</v>
      </c>
    </row>
    <row r="166" spans="1:3" x14ac:dyDescent="0.2">
      <c r="A166" s="375" t="s">
        <v>2590</v>
      </c>
      <c r="B166" s="287" t="s">
        <v>2591</v>
      </c>
      <c r="C166" s="376">
        <v>500000</v>
      </c>
    </row>
    <row r="167" spans="1:3" ht="24" x14ac:dyDescent="0.2">
      <c r="A167" s="375" t="s">
        <v>2691</v>
      </c>
      <c r="B167" s="287" t="s">
        <v>2692</v>
      </c>
      <c r="C167" s="376">
        <v>150000</v>
      </c>
    </row>
    <row r="168" spans="1:3" ht="24" x14ac:dyDescent="0.2">
      <c r="A168" s="375" t="s">
        <v>2693</v>
      </c>
      <c r="B168" s="287" t="s">
        <v>3160</v>
      </c>
      <c r="C168" s="376">
        <v>400000</v>
      </c>
    </row>
    <row r="169" spans="1:3" x14ac:dyDescent="0.2">
      <c r="A169" s="375" t="s">
        <v>2694</v>
      </c>
      <c r="B169" s="287" t="s">
        <v>2695</v>
      </c>
      <c r="C169" s="376">
        <v>12004000</v>
      </c>
    </row>
    <row r="170" spans="1:3" x14ac:dyDescent="0.2">
      <c r="A170" s="375" t="s">
        <v>2696</v>
      </c>
      <c r="B170" s="287" t="s">
        <v>2841</v>
      </c>
      <c r="C170" s="376">
        <v>5250000</v>
      </c>
    </row>
    <row r="171" spans="1:3" ht="12.75" thickBot="1" x14ac:dyDescent="0.25">
      <c r="A171" s="375" t="s">
        <v>2720</v>
      </c>
      <c r="B171" s="287" t="s">
        <v>2721</v>
      </c>
      <c r="C171" s="376">
        <v>15950000</v>
      </c>
    </row>
    <row r="172" spans="1:3" ht="21" customHeight="1" thickBot="1" x14ac:dyDescent="0.25">
      <c r="A172" s="281" t="s">
        <v>2879</v>
      </c>
      <c r="B172" s="289" t="s">
        <v>2880</v>
      </c>
      <c r="C172" s="273">
        <f>SUM(C173:C214)</f>
        <v>658010760.36000001</v>
      </c>
    </row>
    <row r="173" spans="1:3" x14ac:dyDescent="0.2">
      <c r="A173" s="375" t="s">
        <v>2156</v>
      </c>
      <c r="B173" s="287" t="s">
        <v>2157</v>
      </c>
      <c r="C173" s="376">
        <v>15480000</v>
      </c>
    </row>
    <row r="174" spans="1:3" ht="24" x14ac:dyDescent="0.2">
      <c r="A174" s="375" t="s">
        <v>2304</v>
      </c>
      <c r="B174" s="287" t="s">
        <v>3292</v>
      </c>
      <c r="C174" s="376">
        <v>2370927</v>
      </c>
    </row>
    <row r="175" spans="1:3" x14ac:dyDescent="0.2">
      <c r="A175" s="375" t="s">
        <v>2305</v>
      </c>
      <c r="B175" s="287" t="s">
        <v>2306</v>
      </c>
      <c r="C175" s="376">
        <v>24100</v>
      </c>
    </row>
    <row r="176" spans="1:3" x14ac:dyDescent="0.2">
      <c r="A176" s="375" t="s">
        <v>2307</v>
      </c>
      <c r="B176" s="287" t="s">
        <v>2308</v>
      </c>
      <c r="C176" s="376">
        <v>561000</v>
      </c>
    </row>
    <row r="177" spans="1:3" x14ac:dyDescent="0.2">
      <c r="A177" s="375" t="s">
        <v>2309</v>
      </c>
      <c r="B177" s="287" t="s">
        <v>2310</v>
      </c>
      <c r="C177" s="376">
        <v>7942500</v>
      </c>
    </row>
    <row r="178" spans="1:3" x14ac:dyDescent="0.2">
      <c r="A178" s="375" t="s">
        <v>2311</v>
      </c>
      <c r="B178" s="287" t="s">
        <v>2312</v>
      </c>
      <c r="C178" s="376">
        <v>175000</v>
      </c>
    </row>
    <row r="179" spans="1:3" x14ac:dyDescent="0.2">
      <c r="A179" s="375" t="s">
        <v>2313</v>
      </c>
      <c r="B179" s="287" t="s">
        <v>2314</v>
      </c>
      <c r="C179" s="376">
        <v>48500</v>
      </c>
    </row>
    <row r="180" spans="1:3" x14ac:dyDescent="0.2">
      <c r="A180" s="375" t="s">
        <v>2315</v>
      </c>
      <c r="B180" s="287" t="s">
        <v>2316</v>
      </c>
      <c r="C180" s="376">
        <v>30181000</v>
      </c>
    </row>
    <row r="181" spans="1:3" x14ac:dyDescent="0.2">
      <c r="A181" s="375" t="s">
        <v>2317</v>
      </c>
      <c r="B181" s="287" t="s">
        <v>2318</v>
      </c>
      <c r="C181" s="376">
        <v>100000</v>
      </c>
    </row>
    <row r="182" spans="1:3" x14ac:dyDescent="0.2">
      <c r="A182" s="375" t="s">
        <v>2319</v>
      </c>
      <c r="B182" s="287" t="s">
        <v>2320</v>
      </c>
      <c r="C182" s="376">
        <v>107000</v>
      </c>
    </row>
    <row r="183" spans="1:3" x14ac:dyDescent="0.2">
      <c r="A183" s="375" t="s">
        <v>2321</v>
      </c>
      <c r="B183" s="287" t="s">
        <v>2322</v>
      </c>
      <c r="C183" s="376">
        <v>22000</v>
      </c>
    </row>
    <row r="184" spans="1:3" x14ac:dyDescent="0.2">
      <c r="A184" s="375" t="s">
        <v>2323</v>
      </c>
      <c r="B184" s="287" t="s">
        <v>2324</v>
      </c>
      <c r="C184" s="376">
        <v>8086508</v>
      </c>
    </row>
    <row r="185" spans="1:3" x14ac:dyDescent="0.2">
      <c r="A185" s="375" t="s">
        <v>2325</v>
      </c>
      <c r="B185" s="287" t="s">
        <v>2326</v>
      </c>
      <c r="C185" s="376">
        <v>10000</v>
      </c>
    </row>
    <row r="186" spans="1:3" ht="24" x14ac:dyDescent="0.2">
      <c r="A186" s="375" t="s">
        <v>2702</v>
      </c>
      <c r="B186" s="287" t="s">
        <v>3161</v>
      </c>
      <c r="C186" s="376">
        <v>70652225.359999999</v>
      </c>
    </row>
    <row r="187" spans="1:3" ht="24" x14ac:dyDescent="0.2">
      <c r="A187" s="375" t="s">
        <v>2703</v>
      </c>
      <c r="B187" s="287" t="s">
        <v>3350</v>
      </c>
      <c r="C187" s="376">
        <v>1600000</v>
      </c>
    </row>
    <row r="188" spans="1:3" x14ac:dyDescent="0.2">
      <c r="A188" s="375" t="s">
        <v>2704</v>
      </c>
      <c r="B188" s="287" t="s">
        <v>2705</v>
      </c>
      <c r="C188" s="376">
        <v>1600000</v>
      </c>
    </row>
    <row r="189" spans="1:3" x14ac:dyDescent="0.2">
      <c r="A189" s="375" t="s">
        <v>2842</v>
      </c>
      <c r="B189" s="287" t="s">
        <v>2843</v>
      </c>
      <c r="C189" s="376">
        <v>28400000</v>
      </c>
    </row>
    <row r="190" spans="1:3" x14ac:dyDescent="0.2">
      <c r="A190" s="375" t="s">
        <v>2706</v>
      </c>
      <c r="B190" s="287" t="s">
        <v>2707</v>
      </c>
      <c r="C190" s="376">
        <v>30000000</v>
      </c>
    </row>
    <row r="191" spans="1:3" x14ac:dyDescent="0.2">
      <c r="A191" s="375" t="s">
        <v>2710</v>
      </c>
      <c r="B191" s="287" t="s">
        <v>2705</v>
      </c>
      <c r="C191" s="376">
        <v>3500000</v>
      </c>
    </row>
    <row r="192" spans="1:3" x14ac:dyDescent="0.2">
      <c r="A192" s="375" t="s">
        <v>2844</v>
      </c>
      <c r="B192" s="287" t="s">
        <v>2843</v>
      </c>
      <c r="C192" s="376">
        <v>6500000</v>
      </c>
    </row>
    <row r="193" spans="1:3" ht="24" x14ac:dyDescent="0.2">
      <c r="A193" s="375" t="s">
        <v>2711</v>
      </c>
      <c r="B193" s="287" t="s">
        <v>2712</v>
      </c>
      <c r="C193" s="376">
        <v>16000000</v>
      </c>
    </row>
    <row r="194" spans="1:3" x14ac:dyDescent="0.2">
      <c r="A194" s="375" t="s">
        <v>2845</v>
      </c>
      <c r="B194" s="287" t="s">
        <v>2843</v>
      </c>
      <c r="C194" s="376">
        <v>17420000</v>
      </c>
    </row>
    <row r="195" spans="1:3" x14ac:dyDescent="0.2">
      <c r="A195" s="375" t="s">
        <v>2713</v>
      </c>
      <c r="B195" s="287" t="s">
        <v>2705</v>
      </c>
      <c r="C195" s="376">
        <v>2260000</v>
      </c>
    </row>
    <row r="196" spans="1:3" x14ac:dyDescent="0.2">
      <c r="A196" s="375" t="s">
        <v>2716</v>
      </c>
      <c r="B196" s="287" t="s">
        <v>2717</v>
      </c>
      <c r="C196" s="376">
        <v>3000000</v>
      </c>
    </row>
    <row r="197" spans="1:3" ht="24" x14ac:dyDescent="0.2">
      <c r="A197" s="375" t="s">
        <v>2718</v>
      </c>
      <c r="B197" s="287" t="s">
        <v>2719</v>
      </c>
      <c r="C197" s="376">
        <v>5000000</v>
      </c>
    </row>
    <row r="198" spans="1:3" x14ac:dyDescent="0.2">
      <c r="A198" s="375" t="s">
        <v>2720</v>
      </c>
      <c r="B198" s="287" t="s">
        <v>2721</v>
      </c>
      <c r="C198" s="376">
        <v>4000000</v>
      </c>
    </row>
    <row r="199" spans="1:3" x14ac:dyDescent="0.2">
      <c r="A199" s="375" t="s">
        <v>2846</v>
      </c>
      <c r="B199" s="287" t="s">
        <v>2847</v>
      </c>
      <c r="C199" s="376">
        <v>59320000</v>
      </c>
    </row>
    <row r="200" spans="1:3" x14ac:dyDescent="0.2">
      <c r="A200" s="375" t="s">
        <v>2722</v>
      </c>
      <c r="B200" s="287" t="s">
        <v>2705</v>
      </c>
      <c r="C200" s="376">
        <v>5640000</v>
      </c>
    </row>
    <row r="201" spans="1:3" x14ac:dyDescent="0.2">
      <c r="A201" s="375" t="s">
        <v>2848</v>
      </c>
      <c r="B201" s="287" t="s">
        <v>2843</v>
      </c>
      <c r="C201" s="376">
        <v>18340000</v>
      </c>
    </row>
    <row r="202" spans="1:3" x14ac:dyDescent="0.2">
      <c r="A202" s="375" t="s">
        <v>2723</v>
      </c>
      <c r="B202" s="287" t="s">
        <v>2724</v>
      </c>
      <c r="C202" s="376">
        <v>11020000</v>
      </c>
    </row>
    <row r="203" spans="1:3" x14ac:dyDescent="0.2">
      <c r="A203" s="375" t="s">
        <v>2725</v>
      </c>
      <c r="B203" s="287" t="s">
        <v>2726</v>
      </c>
      <c r="C203" s="376">
        <v>36000000</v>
      </c>
    </row>
    <row r="204" spans="1:3" x14ac:dyDescent="0.2">
      <c r="A204" s="375" t="s">
        <v>2727</v>
      </c>
      <c r="B204" s="287" t="s">
        <v>2728</v>
      </c>
      <c r="C204" s="376">
        <v>72500000</v>
      </c>
    </row>
    <row r="205" spans="1:3" x14ac:dyDescent="0.2">
      <c r="A205" s="375" t="s">
        <v>2729</v>
      </c>
      <c r="B205" s="287" t="s">
        <v>2730</v>
      </c>
      <c r="C205" s="376">
        <v>21630000</v>
      </c>
    </row>
    <row r="206" spans="1:3" x14ac:dyDescent="0.2">
      <c r="A206" s="375" t="s">
        <v>2849</v>
      </c>
      <c r="B206" s="287" t="s">
        <v>2843</v>
      </c>
      <c r="C206" s="376">
        <v>22850000</v>
      </c>
    </row>
    <row r="207" spans="1:3" x14ac:dyDescent="0.2">
      <c r="A207" s="375" t="s">
        <v>2731</v>
      </c>
      <c r="B207" s="287" t="s">
        <v>2705</v>
      </c>
      <c r="C207" s="376">
        <v>3000000</v>
      </c>
    </row>
    <row r="208" spans="1:3" x14ac:dyDescent="0.2">
      <c r="A208" s="375" t="s">
        <v>2850</v>
      </c>
      <c r="B208" s="287" t="s">
        <v>2843</v>
      </c>
      <c r="C208" s="376">
        <v>31670000</v>
      </c>
    </row>
    <row r="209" spans="1:3" x14ac:dyDescent="0.2">
      <c r="A209" s="375" t="s">
        <v>2732</v>
      </c>
      <c r="B209" s="287" t="s">
        <v>2709</v>
      </c>
      <c r="C209" s="376">
        <v>40000000</v>
      </c>
    </row>
    <row r="210" spans="1:3" x14ac:dyDescent="0.2">
      <c r="A210" s="375" t="s">
        <v>2733</v>
      </c>
      <c r="B210" s="287" t="s">
        <v>2734</v>
      </c>
      <c r="C210" s="376">
        <v>30000000</v>
      </c>
    </row>
    <row r="211" spans="1:3" x14ac:dyDescent="0.2">
      <c r="A211" s="375" t="s">
        <v>2735</v>
      </c>
      <c r="B211" s="287" t="s">
        <v>2705</v>
      </c>
      <c r="C211" s="376">
        <v>4500000</v>
      </c>
    </row>
    <row r="212" spans="1:3" x14ac:dyDescent="0.2">
      <c r="A212" s="375" t="s">
        <v>2736</v>
      </c>
      <c r="B212" s="287" t="s">
        <v>2737</v>
      </c>
      <c r="C212" s="376">
        <v>25000000</v>
      </c>
    </row>
    <row r="213" spans="1:3" x14ac:dyDescent="0.2">
      <c r="A213" s="375" t="s">
        <v>2851</v>
      </c>
      <c r="B213" s="287" t="s">
        <v>2843</v>
      </c>
      <c r="C213" s="376">
        <v>15500000</v>
      </c>
    </row>
    <row r="214" spans="1:3" ht="24.75" thickBot="1" x14ac:dyDescent="0.25">
      <c r="A214" s="375" t="s">
        <v>2738</v>
      </c>
      <c r="B214" s="287" t="s">
        <v>2719</v>
      </c>
      <c r="C214" s="376">
        <v>6000000</v>
      </c>
    </row>
    <row r="215" spans="1:3" ht="21" customHeight="1" thickBot="1" x14ac:dyDescent="0.25">
      <c r="A215" s="281" t="s">
        <v>2881</v>
      </c>
      <c r="B215" s="289" t="s">
        <v>2882</v>
      </c>
      <c r="C215" s="273">
        <f>SUM(C216:C244)</f>
        <v>822596655.09000003</v>
      </c>
    </row>
    <row r="216" spans="1:3" ht="24" x14ac:dyDescent="0.2">
      <c r="A216" s="375" t="s">
        <v>2198</v>
      </c>
      <c r="B216" s="287" t="s">
        <v>2199</v>
      </c>
      <c r="C216" s="376">
        <v>18750000</v>
      </c>
    </row>
    <row r="217" spans="1:3" ht="24" x14ac:dyDescent="0.2">
      <c r="A217" s="375" t="s">
        <v>2200</v>
      </c>
      <c r="B217" s="287" t="s">
        <v>3245</v>
      </c>
      <c r="C217" s="376">
        <v>1500000</v>
      </c>
    </row>
    <row r="218" spans="1:3" ht="24" x14ac:dyDescent="0.2">
      <c r="A218" s="375" t="s">
        <v>2201</v>
      </c>
      <c r="B218" s="287" t="s">
        <v>3310</v>
      </c>
      <c r="C218" s="376">
        <v>3400000</v>
      </c>
    </row>
    <row r="219" spans="1:3" ht="24" x14ac:dyDescent="0.2">
      <c r="A219" s="375" t="s">
        <v>2202</v>
      </c>
      <c r="B219" s="287" t="s">
        <v>2203</v>
      </c>
      <c r="C219" s="376">
        <v>11009000</v>
      </c>
    </row>
    <row r="220" spans="1:3" ht="24" x14ac:dyDescent="0.2">
      <c r="A220" s="375" t="s">
        <v>2204</v>
      </c>
      <c r="B220" s="287" t="s">
        <v>3246</v>
      </c>
      <c r="C220" s="376">
        <v>40000000</v>
      </c>
    </row>
    <row r="221" spans="1:3" ht="24" x14ac:dyDescent="0.2">
      <c r="A221" s="375" t="s">
        <v>2205</v>
      </c>
      <c r="B221" s="287" t="s">
        <v>3247</v>
      </c>
      <c r="C221" s="376">
        <v>7500000</v>
      </c>
    </row>
    <row r="222" spans="1:3" ht="24" x14ac:dyDescent="0.2">
      <c r="A222" s="375" t="s">
        <v>2206</v>
      </c>
      <c r="B222" s="287" t="s">
        <v>3248</v>
      </c>
      <c r="C222" s="376">
        <v>150000</v>
      </c>
    </row>
    <row r="223" spans="1:3" ht="24" x14ac:dyDescent="0.2">
      <c r="A223" s="375" t="s">
        <v>2207</v>
      </c>
      <c r="B223" s="287" t="s">
        <v>2208</v>
      </c>
      <c r="C223" s="376">
        <v>7000000</v>
      </c>
    </row>
    <row r="224" spans="1:3" ht="24" x14ac:dyDescent="0.2">
      <c r="A224" s="375" t="s">
        <v>2209</v>
      </c>
      <c r="B224" s="287" t="s">
        <v>3249</v>
      </c>
      <c r="C224" s="376">
        <v>30300000</v>
      </c>
    </row>
    <row r="225" spans="1:3" ht="24" x14ac:dyDescent="0.2">
      <c r="A225" s="375" t="s">
        <v>2210</v>
      </c>
      <c r="B225" s="287" t="s">
        <v>3250</v>
      </c>
      <c r="C225" s="376">
        <v>96000000</v>
      </c>
    </row>
    <row r="226" spans="1:3" ht="24" x14ac:dyDescent="0.2">
      <c r="A226" s="375" t="s">
        <v>2211</v>
      </c>
      <c r="B226" s="287" t="s">
        <v>3278</v>
      </c>
      <c r="C226" s="376">
        <v>97000000</v>
      </c>
    </row>
    <row r="227" spans="1:3" ht="24" x14ac:dyDescent="0.2">
      <c r="A227" s="375" t="s">
        <v>2212</v>
      </c>
      <c r="B227" s="287" t="s">
        <v>2213</v>
      </c>
      <c r="C227" s="376">
        <v>862500</v>
      </c>
    </row>
    <row r="228" spans="1:3" ht="24" x14ac:dyDescent="0.2">
      <c r="A228" s="375" t="s">
        <v>2214</v>
      </c>
      <c r="B228" s="287" t="s">
        <v>3251</v>
      </c>
      <c r="C228" s="376">
        <v>1237500</v>
      </c>
    </row>
    <row r="229" spans="1:3" ht="24" x14ac:dyDescent="0.2">
      <c r="A229" s="375" t="s">
        <v>2215</v>
      </c>
      <c r="B229" s="287" t="s">
        <v>3352</v>
      </c>
      <c r="C229" s="376">
        <v>200000</v>
      </c>
    </row>
    <row r="230" spans="1:3" ht="24" x14ac:dyDescent="0.2">
      <c r="A230" s="375" t="s">
        <v>2216</v>
      </c>
      <c r="B230" s="287" t="s">
        <v>3311</v>
      </c>
      <c r="C230" s="376">
        <v>12080000</v>
      </c>
    </row>
    <row r="231" spans="1:3" ht="24" x14ac:dyDescent="0.2">
      <c r="A231" s="375" t="s">
        <v>2217</v>
      </c>
      <c r="B231" s="287" t="s">
        <v>3254</v>
      </c>
      <c r="C231" s="376">
        <v>2250000</v>
      </c>
    </row>
    <row r="232" spans="1:3" ht="24" x14ac:dyDescent="0.2">
      <c r="A232" s="375" t="s">
        <v>2218</v>
      </c>
      <c r="B232" s="287" t="s">
        <v>2219</v>
      </c>
      <c r="C232" s="376">
        <v>15600000</v>
      </c>
    </row>
    <row r="233" spans="1:3" ht="24" x14ac:dyDescent="0.2">
      <c r="A233" s="375" t="s">
        <v>2220</v>
      </c>
      <c r="B233" s="287" t="s">
        <v>2221</v>
      </c>
      <c r="C233" s="376">
        <v>98962500</v>
      </c>
    </row>
    <row r="234" spans="1:3" ht="24" x14ac:dyDescent="0.2">
      <c r="A234" s="375" t="s">
        <v>2222</v>
      </c>
      <c r="B234" s="287" t="s">
        <v>3255</v>
      </c>
      <c r="C234" s="376">
        <v>1500000</v>
      </c>
    </row>
    <row r="235" spans="1:3" ht="24" x14ac:dyDescent="0.2">
      <c r="A235" s="375" t="s">
        <v>2223</v>
      </c>
      <c r="B235" s="287" t="s">
        <v>3256</v>
      </c>
      <c r="C235" s="376">
        <v>29600000</v>
      </c>
    </row>
    <row r="236" spans="1:3" ht="24" x14ac:dyDescent="0.2">
      <c r="A236" s="375" t="s">
        <v>2224</v>
      </c>
      <c r="B236" s="287" t="s">
        <v>2225</v>
      </c>
      <c r="C236" s="376">
        <v>11600000</v>
      </c>
    </row>
    <row r="237" spans="1:3" ht="24" x14ac:dyDescent="0.2">
      <c r="A237" s="375" t="s">
        <v>2226</v>
      </c>
      <c r="B237" s="287" t="s">
        <v>2227</v>
      </c>
      <c r="C237" s="376">
        <v>23750000</v>
      </c>
    </row>
    <row r="238" spans="1:3" ht="24" x14ac:dyDescent="0.2">
      <c r="A238" s="375" t="s">
        <v>2228</v>
      </c>
      <c r="B238" s="287" t="s">
        <v>3312</v>
      </c>
      <c r="C238" s="376">
        <v>3100000</v>
      </c>
    </row>
    <row r="239" spans="1:3" ht="24" x14ac:dyDescent="0.2">
      <c r="A239" s="375" t="s">
        <v>2230</v>
      </c>
      <c r="B239" s="287" t="s">
        <v>3257</v>
      </c>
      <c r="C239" s="376">
        <v>50000000</v>
      </c>
    </row>
    <row r="240" spans="1:3" ht="24" x14ac:dyDescent="0.2">
      <c r="A240" s="375" t="s">
        <v>2231</v>
      </c>
      <c r="B240" s="287" t="s">
        <v>3258</v>
      </c>
      <c r="C240" s="376">
        <v>90000000</v>
      </c>
    </row>
    <row r="241" spans="1:3" ht="24" x14ac:dyDescent="0.2">
      <c r="A241" s="375" t="s">
        <v>2232</v>
      </c>
      <c r="B241" s="287" t="s">
        <v>2233</v>
      </c>
      <c r="C241" s="376">
        <v>34645155.329999998</v>
      </c>
    </row>
    <row r="242" spans="1:3" ht="24" x14ac:dyDescent="0.2">
      <c r="A242" s="375" t="s">
        <v>2234</v>
      </c>
      <c r="B242" s="287" t="s">
        <v>3351</v>
      </c>
      <c r="C242" s="376">
        <v>1837826.52</v>
      </c>
    </row>
    <row r="243" spans="1:3" ht="24" x14ac:dyDescent="0.2">
      <c r="A243" s="375" t="s">
        <v>2235</v>
      </c>
      <c r="B243" s="287" t="s">
        <v>3259</v>
      </c>
      <c r="C243" s="376">
        <v>2362173.2400000002</v>
      </c>
    </row>
    <row r="244" spans="1:3" ht="24.75" thickBot="1" x14ac:dyDescent="0.25">
      <c r="A244" s="375" t="s">
        <v>2236</v>
      </c>
      <c r="B244" s="287" t="s">
        <v>3254</v>
      </c>
      <c r="C244" s="376">
        <v>130400000</v>
      </c>
    </row>
    <row r="245" spans="1:3" ht="21" customHeight="1" thickBot="1" x14ac:dyDescent="0.25">
      <c r="A245" s="281" t="s">
        <v>2883</v>
      </c>
      <c r="B245" s="289" t="s">
        <v>2884</v>
      </c>
      <c r="C245" s="273">
        <f>SUM(C246:C317)</f>
        <v>6083395383.4800014</v>
      </c>
    </row>
    <row r="246" spans="1:3" x14ac:dyDescent="0.2">
      <c r="A246" s="375" t="s">
        <v>2066</v>
      </c>
      <c r="B246" s="287" t="s">
        <v>2067</v>
      </c>
      <c r="C246" s="376">
        <v>1753159272</v>
      </c>
    </row>
    <row r="247" spans="1:3" x14ac:dyDescent="0.2">
      <c r="A247" s="375" t="s">
        <v>2068</v>
      </c>
      <c r="B247" s="287" t="s">
        <v>2069</v>
      </c>
      <c r="C247" s="376">
        <v>1957263</v>
      </c>
    </row>
    <row r="248" spans="1:3" x14ac:dyDescent="0.2">
      <c r="A248" s="375" t="s">
        <v>2070</v>
      </c>
      <c r="B248" s="287" t="s">
        <v>2071</v>
      </c>
      <c r="C248" s="376">
        <v>22937000</v>
      </c>
    </row>
    <row r="249" spans="1:3" x14ac:dyDescent="0.2">
      <c r="A249" s="375" t="s">
        <v>2072</v>
      </c>
      <c r="B249" s="287" t="s">
        <v>2073</v>
      </c>
      <c r="C249" s="376">
        <v>1874999.86</v>
      </c>
    </row>
    <row r="250" spans="1:3" x14ac:dyDescent="0.2">
      <c r="A250" s="375" t="s">
        <v>2074</v>
      </c>
      <c r="B250" s="287" t="s">
        <v>2075</v>
      </c>
      <c r="C250" s="376">
        <v>2000000</v>
      </c>
    </row>
    <row r="251" spans="1:3" x14ac:dyDescent="0.2">
      <c r="A251" s="375" t="s">
        <v>2076</v>
      </c>
      <c r="B251" s="287" t="s">
        <v>2077</v>
      </c>
      <c r="C251" s="376">
        <v>874999.93</v>
      </c>
    </row>
    <row r="252" spans="1:3" x14ac:dyDescent="0.2">
      <c r="A252" s="375" t="s">
        <v>2078</v>
      </c>
      <c r="B252" s="287" t="s">
        <v>2079</v>
      </c>
      <c r="C252" s="376">
        <v>999999.92</v>
      </c>
    </row>
    <row r="253" spans="1:3" x14ac:dyDescent="0.2">
      <c r="A253" s="375" t="s">
        <v>2080</v>
      </c>
      <c r="B253" s="287" t="s">
        <v>2081</v>
      </c>
      <c r="C253" s="376">
        <v>1127463.67</v>
      </c>
    </row>
    <row r="254" spans="1:3" x14ac:dyDescent="0.2">
      <c r="A254" s="375" t="s">
        <v>2082</v>
      </c>
      <c r="B254" s="287" t="s">
        <v>2083</v>
      </c>
      <c r="C254" s="376">
        <v>499999.81</v>
      </c>
    </row>
    <row r="255" spans="1:3" x14ac:dyDescent="0.2">
      <c r="A255" s="375" t="s">
        <v>2084</v>
      </c>
      <c r="B255" s="287" t="s">
        <v>2085</v>
      </c>
      <c r="C255" s="376">
        <v>499999.81</v>
      </c>
    </row>
    <row r="256" spans="1:3" x14ac:dyDescent="0.2">
      <c r="A256" s="375" t="s">
        <v>2086</v>
      </c>
      <c r="B256" s="287" t="s">
        <v>2087</v>
      </c>
      <c r="C256" s="376">
        <v>7032564</v>
      </c>
    </row>
    <row r="257" spans="1:3" x14ac:dyDescent="0.2">
      <c r="A257" s="375" t="s">
        <v>2105</v>
      </c>
      <c r="B257" s="287" t="s">
        <v>2106</v>
      </c>
      <c r="C257" s="376">
        <v>2300000</v>
      </c>
    </row>
    <row r="258" spans="1:3" ht="24" x14ac:dyDescent="0.2">
      <c r="A258" s="375" t="s">
        <v>2107</v>
      </c>
      <c r="B258" s="287" t="s">
        <v>2108</v>
      </c>
      <c r="C258" s="376">
        <v>5895000</v>
      </c>
    </row>
    <row r="259" spans="1:3" x14ac:dyDescent="0.2">
      <c r="A259" s="375" t="s">
        <v>2109</v>
      </c>
      <c r="B259" s="287" t="s">
        <v>2110</v>
      </c>
      <c r="C259" s="376">
        <v>200000</v>
      </c>
    </row>
    <row r="260" spans="1:3" x14ac:dyDescent="0.2">
      <c r="A260" s="375" t="s">
        <v>2111</v>
      </c>
      <c r="B260" s="287" t="s">
        <v>2112</v>
      </c>
      <c r="C260" s="376">
        <v>574000</v>
      </c>
    </row>
    <row r="261" spans="1:3" x14ac:dyDescent="0.2">
      <c r="A261" s="375" t="s">
        <v>2113</v>
      </c>
      <c r="B261" s="287" t="s">
        <v>2114</v>
      </c>
      <c r="C261" s="376">
        <v>2542700</v>
      </c>
    </row>
    <row r="262" spans="1:3" x14ac:dyDescent="0.2">
      <c r="A262" s="375" t="s">
        <v>2115</v>
      </c>
      <c r="B262" s="287" t="s">
        <v>2116</v>
      </c>
      <c r="C262" s="376">
        <v>85000</v>
      </c>
    </row>
    <row r="263" spans="1:3" x14ac:dyDescent="0.2">
      <c r="A263" s="375" t="s">
        <v>2117</v>
      </c>
      <c r="B263" s="287" t="s">
        <v>2118</v>
      </c>
      <c r="C263" s="376">
        <v>38462278</v>
      </c>
    </row>
    <row r="264" spans="1:3" x14ac:dyDescent="0.2">
      <c r="A264" s="375" t="s">
        <v>2119</v>
      </c>
      <c r="B264" s="287" t="s">
        <v>2120</v>
      </c>
      <c r="C264" s="376">
        <v>110000</v>
      </c>
    </row>
    <row r="265" spans="1:3" x14ac:dyDescent="0.2">
      <c r="A265" s="375" t="s">
        <v>2540</v>
      </c>
      <c r="B265" s="287" t="s">
        <v>3165</v>
      </c>
      <c r="C265" s="376">
        <v>34800000</v>
      </c>
    </row>
    <row r="266" spans="1:3" x14ac:dyDescent="0.2">
      <c r="A266" s="375" t="s">
        <v>2541</v>
      </c>
      <c r="B266" s="287" t="s">
        <v>3166</v>
      </c>
      <c r="C266" s="376">
        <v>21650000</v>
      </c>
    </row>
    <row r="267" spans="1:3" x14ac:dyDescent="0.2">
      <c r="A267" s="375" t="s">
        <v>2542</v>
      </c>
      <c r="B267" s="287" t="s">
        <v>3167</v>
      </c>
      <c r="C267" s="376">
        <v>140532000</v>
      </c>
    </row>
    <row r="268" spans="1:3" x14ac:dyDescent="0.2">
      <c r="A268" s="375" t="s">
        <v>2543</v>
      </c>
      <c r="B268" s="287" t="s">
        <v>2544</v>
      </c>
      <c r="C268" s="376">
        <v>1351000</v>
      </c>
    </row>
    <row r="269" spans="1:3" ht="24" x14ac:dyDescent="0.2">
      <c r="A269" s="375" t="s">
        <v>2545</v>
      </c>
      <c r="B269" s="287" t="s">
        <v>3353</v>
      </c>
      <c r="C269" s="376">
        <v>15980000</v>
      </c>
    </row>
    <row r="270" spans="1:3" ht="24" x14ac:dyDescent="0.2">
      <c r="A270" s="375" t="s">
        <v>2547</v>
      </c>
      <c r="B270" s="287" t="s">
        <v>3328</v>
      </c>
      <c r="C270" s="376">
        <v>1700000</v>
      </c>
    </row>
    <row r="271" spans="1:3" x14ac:dyDescent="0.2">
      <c r="A271" s="375" t="s">
        <v>2548</v>
      </c>
      <c r="B271" s="287" t="s">
        <v>3168</v>
      </c>
      <c r="C271" s="376">
        <v>13920000</v>
      </c>
    </row>
    <row r="272" spans="1:3" x14ac:dyDescent="0.2">
      <c r="A272" s="375" t="s">
        <v>2549</v>
      </c>
      <c r="B272" s="287" t="s">
        <v>3169</v>
      </c>
      <c r="C272" s="376">
        <v>6000000</v>
      </c>
    </row>
    <row r="273" spans="1:3" x14ac:dyDescent="0.2">
      <c r="A273" s="375" t="s">
        <v>2550</v>
      </c>
      <c r="B273" s="287" t="s">
        <v>3170</v>
      </c>
      <c r="C273" s="376">
        <v>600000</v>
      </c>
    </row>
    <row r="274" spans="1:3" ht="24" x14ac:dyDescent="0.2">
      <c r="A274" s="375" t="s">
        <v>2551</v>
      </c>
      <c r="B274" s="287" t="s">
        <v>3171</v>
      </c>
      <c r="C274" s="376">
        <v>408000</v>
      </c>
    </row>
    <row r="275" spans="1:3" x14ac:dyDescent="0.2">
      <c r="A275" s="375" t="s">
        <v>2552</v>
      </c>
      <c r="B275" s="287" t="s">
        <v>3172</v>
      </c>
      <c r="C275" s="376">
        <v>452000</v>
      </c>
    </row>
    <row r="276" spans="1:3" x14ac:dyDescent="0.2">
      <c r="A276" s="375" t="s">
        <v>2553</v>
      </c>
      <c r="B276" s="287" t="s">
        <v>2554</v>
      </c>
      <c r="C276" s="376">
        <v>2259000</v>
      </c>
    </row>
    <row r="277" spans="1:3" x14ac:dyDescent="0.2">
      <c r="A277" s="375" t="s">
        <v>2555</v>
      </c>
      <c r="B277" s="287" t="s">
        <v>3173</v>
      </c>
      <c r="C277" s="376">
        <v>10825000</v>
      </c>
    </row>
    <row r="278" spans="1:3" x14ac:dyDescent="0.2">
      <c r="A278" s="375" t="s">
        <v>2556</v>
      </c>
      <c r="B278" s="287" t="s">
        <v>2557</v>
      </c>
      <c r="C278" s="376">
        <v>1200000</v>
      </c>
    </row>
    <row r="279" spans="1:3" ht="24" x14ac:dyDescent="0.2">
      <c r="A279" s="375" t="s">
        <v>2558</v>
      </c>
      <c r="B279" s="287" t="s">
        <v>3174</v>
      </c>
      <c r="C279" s="376">
        <v>8450000</v>
      </c>
    </row>
    <row r="280" spans="1:3" ht="24" x14ac:dyDescent="0.2">
      <c r="A280" s="375" t="s">
        <v>2559</v>
      </c>
      <c r="B280" s="287" t="s">
        <v>3175</v>
      </c>
      <c r="C280" s="376">
        <v>179400000</v>
      </c>
    </row>
    <row r="281" spans="1:3" x14ac:dyDescent="0.2">
      <c r="A281" s="375" t="s">
        <v>2560</v>
      </c>
      <c r="B281" s="287" t="s">
        <v>3176</v>
      </c>
      <c r="C281" s="376">
        <v>114500000</v>
      </c>
    </row>
    <row r="282" spans="1:3" x14ac:dyDescent="0.2">
      <c r="A282" s="375" t="s">
        <v>2561</v>
      </c>
      <c r="B282" s="287" t="s">
        <v>3177</v>
      </c>
      <c r="C282" s="376">
        <v>323400000</v>
      </c>
    </row>
    <row r="283" spans="1:3" ht="24" x14ac:dyDescent="0.2">
      <c r="A283" s="375" t="s">
        <v>2562</v>
      </c>
      <c r="B283" s="287" t="s">
        <v>3178</v>
      </c>
      <c r="C283" s="376">
        <v>351950000</v>
      </c>
    </row>
    <row r="284" spans="1:3" ht="24" x14ac:dyDescent="0.2">
      <c r="A284" s="375" t="s">
        <v>2563</v>
      </c>
      <c r="B284" s="287" t="s">
        <v>2564</v>
      </c>
      <c r="C284" s="376">
        <v>290000000</v>
      </c>
    </row>
    <row r="285" spans="1:3" ht="24" x14ac:dyDescent="0.2">
      <c r="A285" s="375" t="s">
        <v>2565</v>
      </c>
      <c r="B285" s="287" t="s">
        <v>3179</v>
      </c>
      <c r="C285" s="376">
        <v>1292592682.1300001</v>
      </c>
    </row>
    <row r="286" spans="1:3" x14ac:dyDescent="0.2">
      <c r="A286" s="375" t="s">
        <v>2566</v>
      </c>
      <c r="B286" s="287" t="s">
        <v>3180</v>
      </c>
      <c r="C286" s="376">
        <v>70800000</v>
      </c>
    </row>
    <row r="287" spans="1:3" ht="24" x14ac:dyDescent="0.2">
      <c r="A287" s="375" t="s">
        <v>2567</v>
      </c>
      <c r="B287" s="287" t="s">
        <v>3181</v>
      </c>
      <c r="C287" s="376">
        <v>2889000</v>
      </c>
    </row>
    <row r="288" spans="1:3" ht="24" x14ac:dyDescent="0.2">
      <c r="A288" s="375" t="s">
        <v>2568</v>
      </c>
      <c r="B288" s="287" t="s">
        <v>3182</v>
      </c>
      <c r="C288" s="376">
        <v>82927000</v>
      </c>
    </row>
    <row r="289" spans="1:3" ht="24" x14ac:dyDescent="0.2">
      <c r="A289" s="375" t="s">
        <v>2569</v>
      </c>
      <c r="B289" s="287" t="s">
        <v>3183</v>
      </c>
      <c r="C289" s="376">
        <v>600000</v>
      </c>
    </row>
    <row r="290" spans="1:3" x14ac:dyDescent="0.2">
      <c r="A290" s="375" t="s">
        <v>2570</v>
      </c>
      <c r="B290" s="287" t="s">
        <v>3184</v>
      </c>
      <c r="C290" s="376">
        <v>600000</v>
      </c>
    </row>
    <row r="291" spans="1:3" ht="24" x14ac:dyDescent="0.2">
      <c r="A291" s="375" t="s">
        <v>2571</v>
      </c>
      <c r="B291" s="287" t="s">
        <v>3293</v>
      </c>
      <c r="C291" s="376">
        <v>600000</v>
      </c>
    </row>
    <row r="292" spans="1:3" x14ac:dyDescent="0.2">
      <c r="A292" s="375" t="s">
        <v>2572</v>
      </c>
      <c r="B292" s="287" t="s">
        <v>3185</v>
      </c>
      <c r="C292" s="376">
        <v>10650000</v>
      </c>
    </row>
    <row r="293" spans="1:3" ht="24" x14ac:dyDescent="0.2">
      <c r="A293" s="375" t="s">
        <v>2573</v>
      </c>
      <c r="B293" s="287" t="s">
        <v>3294</v>
      </c>
      <c r="C293" s="376">
        <v>34517000</v>
      </c>
    </row>
    <row r="294" spans="1:3" ht="24" x14ac:dyDescent="0.2">
      <c r="A294" s="375" t="s">
        <v>2574</v>
      </c>
      <c r="B294" s="287" t="s">
        <v>2575</v>
      </c>
      <c r="C294" s="376">
        <v>51605207.829999998</v>
      </c>
    </row>
    <row r="295" spans="1:3" ht="24" x14ac:dyDescent="0.2">
      <c r="A295" s="375" t="s">
        <v>2576</v>
      </c>
      <c r="B295" s="287" t="s">
        <v>3295</v>
      </c>
      <c r="C295" s="376">
        <v>85459000</v>
      </c>
    </row>
    <row r="296" spans="1:3" ht="24" x14ac:dyDescent="0.2">
      <c r="A296" s="375" t="s">
        <v>2577</v>
      </c>
      <c r="B296" s="287" t="s">
        <v>3186</v>
      </c>
      <c r="C296" s="376">
        <v>78245998.459999993</v>
      </c>
    </row>
    <row r="297" spans="1:3" x14ac:dyDescent="0.2">
      <c r="A297" s="375" t="s">
        <v>2578</v>
      </c>
      <c r="B297" s="287" t="s">
        <v>2837</v>
      </c>
      <c r="C297" s="376">
        <v>6000000</v>
      </c>
    </row>
    <row r="298" spans="1:3" ht="24" x14ac:dyDescent="0.2">
      <c r="A298" s="375" t="s">
        <v>2579</v>
      </c>
      <c r="B298" s="287" t="s">
        <v>3297</v>
      </c>
      <c r="C298" s="376">
        <v>10987000</v>
      </c>
    </row>
    <row r="299" spans="1:3" ht="24" x14ac:dyDescent="0.2">
      <c r="A299" s="375" t="s">
        <v>2641</v>
      </c>
      <c r="B299" s="287" t="s">
        <v>3296</v>
      </c>
      <c r="C299" s="376">
        <v>600000</v>
      </c>
    </row>
    <row r="300" spans="1:3" x14ac:dyDescent="0.2">
      <c r="A300" s="375" t="s">
        <v>2642</v>
      </c>
      <c r="B300" s="287" t="s">
        <v>3187</v>
      </c>
      <c r="C300" s="376">
        <v>17703000</v>
      </c>
    </row>
    <row r="301" spans="1:3" x14ac:dyDescent="0.2">
      <c r="A301" s="375" t="s">
        <v>2643</v>
      </c>
      <c r="B301" s="287" t="s">
        <v>3188</v>
      </c>
      <c r="C301" s="376">
        <v>600000</v>
      </c>
    </row>
    <row r="302" spans="1:3" ht="24" x14ac:dyDescent="0.2">
      <c r="A302" s="375" t="s">
        <v>2644</v>
      </c>
      <c r="B302" s="287" t="s">
        <v>3189</v>
      </c>
      <c r="C302" s="376">
        <v>6000000</v>
      </c>
    </row>
    <row r="303" spans="1:3" x14ac:dyDescent="0.2">
      <c r="A303" s="375" t="s">
        <v>2645</v>
      </c>
      <c r="B303" s="287" t="s">
        <v>3190</v>
      </c>
      <c r="C303" s="376">
        <v>687723659</v>
      </c>
    </row>
    <row r="304" spans="1:3" x14ac:dyDescent="0.2">
      <c r="A304" s="375" t="s">
        <v>2646</v>
      </c>
      <c r="B304" s="287" t="s">
        <v>3191</v>
      </c>
      <c r="C304" s="376">
        <v>168054896.02000001</v>
      </c>
    </row>
    <row r="305" spans="1:3" ht="24" x14ac:dyDescent="0.2">
      <c r="A305" s="375" t="s">
        <v>2647</v>
      </c>
      <c r="B305" s="287" t="s">
        <v>2648</v>
      </c>
      <c r="C305" s="376">
        <v>26560000</v>
      </c>
    </row>
    <row r="306" spans="1:3" x14ac:dyDescent="0.2">
      <c r="A306" s="375" t="s">
        <v>2649</v>
      </c>
      <c r="B306" s="287" t="s">
        <v>2650</v>
      </c>
      <c r="C306" s="376">
        <v>1200000</v>
      </c>
    </row>
    <row r="307" spans="1:3" x14ac:dyDescent="0.2">
      <c r="A307" s="375" t="s">
        <v>2651</v>
      </c>
      <c r="B307" s="287" t="s">
        <v>2652</v>
      </c>
      <c r="C307" s="376">
        <v>1200000</v>
      </c>
    </row>
    <row r="308" spans="1:3" x14ac:dyDescent="0.2">
      <c r="A308" s="375" t="s">
        <v>2653</v>
      </c>
      <c r="B308" s="287" t="s">
        <v>2654</v>
      </c>
      <c r="C308" s="376">
        <v>1200000</v>
      </c>
    </row>
    <row r="309" spans="1:3" ht="24" x14ac:dyDescent="0.2">
      <c r="A309" s="375" t="s">
        <v>2655</v>
      </c>
      <c r="B309" s="287" t="s">
        <v>3298</v>
      </c>
      <c r="C309" s="376">
        <v>2500000</v>
      </c>
    </row>
    <row r="310" spans="1:3" x14ac:dyDescent="0.2">
      <c r="A310" s="375" t="s">
        <v>2656</v>
      </c>
      <c r="B310" s="287" t="s">
        <v>2839</v>
      </c>
      <c r="C310" s="376">
        <v>32591000</v>
      </c>
    </row>
    <row r="311" spans="1:3" x14ac:dyDescent="0.2">
      <c r="A311" s="375" t="s">
        <v>2675</v>
      </c>
      <c r="B311" s="287" t="s">
        <v>2676</v>
      </c>
      <c r="C311" s="376">
        <v>751400.01</v>
      </c>
    </row>
    <row r="312" spans="1:3" x14ac:dyDescent="0.2">
      <c r="A312" s="375" t="s">
        <v>2677</v>
      </c>
      <c r="B312" s="287" t="s">
        <v>2678</v>
      </c>
      <c r="C312" s="376">
        <v>751400.01</v>
      </c>
    </row>
    <row r="313" spans="1:3" x14ac:dyDescent="0.2">
      <c r="A313" s="375" t="s">
        <v>2679</v>
      </c>
      <c r="B313" s="287" t="s">
        <v>2680</v>
      </c>
      <c r="C313" s="376">
        <v>1771400</v>
      </c>
    </row>
    <row r="314" spans="1:3" x14ac:dyDescent="0.2">
      <c r="A314" s="375" t="s">
        <v>2681</v>
      </c>
      <c r="B314" s="287" t="s">
        <v>2682</v>
      </c>
      <c r="C314" s="376">
        <v>751400.01</v>
      </c>
    </row>
    <row r="315" spans="1:3" x14ac:dyDescent="0.2">
      <c r="A315" s="375" t="s">
        <v>2683</v>
      </c>
      <c r="B315" s="287" t="s">
        <v>2684</v>
      </c>
      <c r="C315" s="376">
        <v>751400.01</v>
      </c>
    </row>
    <row r="316" spans="1:3" x14ac:dyDescent="0.2">
      <c r="A316" s="375" t="s">
        <v>2685</v>
      </c>
      <c r="B316" s="287" t="s">
        <v>2686</v>
      </c>
      <c r="C316" s="376">
        <v>1771400</v>
      </c>
    </row>
    <row r="317" spans="1:3" ht="12.75" thickBot="1" x14ac:dyDescent="0.25">
      <c r="A317" s="375" t="s">
        <v>2687</v>
      </c>
      <c r="B317" s="287" t="s">
        <v>2840</v>
      </c>
      <c r="C317" s="376">
        <v>39932000</v>
      </c>
    </row>
    <row r="318" spans="1:3" ht="21" customHeight="1" thickBot="1" x14ac:dyDescent="0.25">
      <c r="A318" s="281" t="s">
        <v>2885</v>
      </c>
      <c r="B318" s="289" t="s">
        <v>2888</v>
      </c>
      <c r="C318" s="273">
        <f>SUM(C319:C321)</f>
        <v>1684613156.3399999</v>
      </c>
    </row>
    <row r="319" spans="1:3" ht="24" x14ac:dyDescent="0.2">
      <c r="A319" s="375" t="s">
        <v>2044</v>
      </c>
      <c r="B319" s="287" t="s">
        <v>3233</v>
      </c>
      <c r="C319" s="376">
        <v>1240189000.54</v>
      </c>
    </row>
    <row r="320" spans="1:3" ht="24" x14ac:dyDescent="0.2">
      <c r="A320" s="375" t="s">
        <v>2045</v>
      </c>
      <c r="B320" s="287" t="s">
        <v>3232</v>
      </c>
      <c r="C320" s="376">
        <v>393080155.80000001</v>
      </c>
    </row>
    <row r="321" spans="1:3" ht="24.75" thickBot="1" x14ac:dyDescent="0.25">
      <c r="A321" s="375" t="s">
        <v>2145</v>
      </c>
      <c r="B321" s="287" t="s">
        <v>2146</v>
      </c>
      <c r="C321" s="376">
        <v>51344000</v>
      </c>
    </row>
    <row r="322" spans="1:3" ht="21" customHeight="1" thickBot="1" x14ac:dyDescent="0.25">
      <c r="A322" s="281" t="s">
        <v>2886</v>
      </c>
      <c r="B322" s="289" t="s">
        <v>2887</v>
      </c>
      <c r="C322" s="273">
        <f>SUM(C323:C349)</f>
        <v>224414732.84999999</v>
      </c>
    </row>
    <row r="323" spans="1:3" ht="24" x14ac:dyDescent="0.2">
      <c r="A323" s="375" t="s">
        <v>2333</v>
      </c>
      <c r="B323" s="287" t="s">
        <v>2334</v>
      </c>
      <c r="C323" s="376">
        <v>57186920.579999998</v>
      </c>
    </row>
    <row r="324" spans="1:3" x14ac:dyDescent="0.2">
      <c r="A324" s="375" t="s">
        <v>2335</v>
      </c>
      <c r="B324" s="287" t="s">
        <v>2336</v>
      </c>
      <c r="C324" s="376">
        <v>2914859.48</v>
      </c>
    </row>
    <row r="325" spans="1:3" x14ac:dyDescent="0.2">
      <c r="A325" s="375" t="s">
        <v>3192</v>
      </c>
      <c r="B325" s="287" t="s">
        <v>3193</v>
      </c>
      <c r="C325" s="376">
        <v>1150480.92</v>
      </c>
    </row>
    <row r="326" spans="1:3" x14ac:dyDescent="0.2">
      <c r="A326" s="375" t="s">
        <v>2337</v>
      </c>
      <c r="B326" s="287" t="s">
        <v>2338</v>
      </c>
      <c r="C326" s="376">
        <v>691067.43</v>
      </c>
    </row>
    <row r="327" spans="1:3" x14ac:dyDescent="0.2">
      <c r="A327" s="375" t="s">
        <v>2339</v>
      </c>
      <c r="B327" s="287" t="s">
        <v>2340</v>
      </c>
      <c r="C327" s="376">
        <v>1651761.3</v>
      </c>
    </row>
    <row r="328" spans="1:3" x14ac:dyDescent="0.2">
      <c r="A328" s="375" t="s">
        <v>2341</v>
      </c>
      <c r="B328" s="287" t="s">
        <v>2342</v>
      </c>
      <c r="C328" s="376">
        <v>1098099.74</v>
      </c>
    </row>
    <row r="329" spans="1:3" x14ac:dyDescent="0.2">
      <c r="A329" s="375" t="s">
        <v>2343</v>
      </c>
      <c r="B329" s="287" t="s">
        <v>2344</v>
      </c>
      <c r="C329" s="376">
        <v>2689440.18</v>
      </c>
    </row>
    <row r="330" spans="1:3" x14ac:dyDescent="0.2">
      <c r="A330" s="375" t="s">
        <v>2345</v>
      </c>
      <c r="B330" s="287" t="s">
        <v>2346</v>
      </c>
      <c r="C330" s="376">
        <v>6063989.5599999996</v>
      </c>
    </row>
    <row r="331" spans="1:3" x14ac:dyDescent="0.2">
      <c r="A331" s="375" t="s">
        <v>2347</v>
      </c>
      <c r="B331" s="287" t="s">
        <v>2348</v>
      </c>
      <c r="C331" s="376">
        <v>2029548.26</v>
      </c>
    </row>
    <row r="332" spans="1:3" x14ac:dyDescent="0.2">
      <c r="A332" s="375" t="s">
        <v>2349</v>
      </c>
      <c r="B332" s="287" t="s">
        <v>2350</v>
      </c>
      <c r="C332" s="376">
        <v>2633327.38</v>
      </c>
    </row>
    <row r="333" spans="1:3" x14ac:dyDescent="0.2">
      <c r="A333" s="375" t="s">
        <v>2351</v>
      </c>
      <c r="B333" s="287" t="s">
        <v>2352</v>
      </c>
      <c r="C333" s="376">
        <v>4573150.6900000004</v>
      </c>
    </row>
    <row r="334" spans="1:3" x14ac:dyDescent="0.2">
      <c r="A334" s="375" t="s">
        <v>2353</v>
      </c>
      <c r="B334" s="287" t="s">
        <v>2354</v>
      </c>
      <c r="C334" s="376">
        <v>6959144.7699999996</v>
      </c>
    </row>
    <row r="335" spans="1:3" x14ac:dyDescent="0.2">
      <c r="A335" s="375" t="s">
        <v>2355</v>
      </c>
      <c r="B335" s="287" t="s">
        <v>2356</v>
      </c>
      <c r="C335" s="376">
        <v>429043.53</v>
      </c>
    </row>
    <row r="336" spans="1:3" x14ac:dyDescent="0.2">
      <c r="A336" s="375" t="s">
        <v>2357</v>
      </c>
      <c r="B336" s="287" t="s">
        <v>238</v>
      </c>
      <c r="C336" s="376">
        <v>36709853.789999999</v>
      </c>
    </row>
    <row r="337" spans="1:3" x14ac:dyDescent="0.2">
      <c r="A337" s="375" t="s">
        <v>2358</v>
      </c>
      <c r="B337" s="287" t="s">
        <v>2359</v>
      </c>
      <c r="C337" s="376">
        <v>5109625.3099999996</v>
      </c>
    </row>
    <row r="338" spans="1:3" x14ac:dyDescent="0.2">
      <c r="A338" s="375" t="s">
        <v>2360</v>
      </c>
      <c r="B338" s="287" t="s">
        <v>2361</v>
      </c>
      <c r="C338" s="376">
        <v>2514224.17</v>
      </c>
    </row>
    <row r="339" spans="1:3" x14ac:dyDescent="0.2">
      <c r="A339" s="375" t="s">
        <v>2362</v>
      </c>
      <c r="B339" s="287" t="s">
        <v>2363</v>
      </c>
      <c r="C339" s="376">
        <v>3030508.04</v>
      </c>
    </row>
    <row r="340" spans="1:3" ht="24" x14ac:dyDescent="0.2">
      <c r="A340" s="375" t="s">
        <v>2364</v>
      </c>
      <c r="B340" s="287" t="s">
        <v>2365</v>
      </c>
      <c r="C340" s="376">
        <v>2593604.2999999998</v>
      </c>
    </row>
    <row r="341" spans="1:3" x14ac:dyDescent="0.2">
      <c r="A341" s="375" t="s">
        <v>2366</v>
      </c>
      <c r="B341" s="287" t="s">
        <v>2367</v>
      </c>
      <c r="C341" s="376">
        <v>5313483.76</v>
      </c>
    </row>
    <row r="342" spans="1:3" ht="24" x14ac:dyDescent="0.2">
      <c r="A342" s="375" t="s">
        <v>2368</v>
      </c>
      <c r="B342" s="287" t="s">
        <v>2369</v>
      </c>
      <c r="C342" s="376">
        <v>50914765.450000003</v>
      </c>
    </row>
    <row r="343" spans="1:3" x14ac:dyDescent="0.2">
      <c r="A343" s="375" t="s">
        <v>2370</v>
      </c>
      <c r="B343" s="287" t="s">
        <v>2371</v>
      </c>
      <c r="C343" s="376">
        <v>9329482.2100000009</v>
      </c>
    </row>
    <row r="344" spans="1:3" x14ac:dyDescent="0.2">
      <c r="A344" s="375" t="s">
        <v>2372</v>
      </c>
      <c r="B344" s="287" t="s">
        <v>2373</v>
      </c>
      <c r="C344" s="376">
        <v>121500</v>
      </c>
    </row>
    <row r="345" spans="1:3" x14ac:dyDescent="0.2">
      <c r="A345" s="375" t="s">
        <v>2374</v>
      </c>
      <c r="B345" s="287" t="s">
        <v>2375</v>
      </c>
      <c r="C345" s="376">
        <v>59000</v>
      </c>
    </row>
    <row r="346" spans="1:3" x14ac:dyDescent="0.2">
      <c r="A346" s="375" t="s">
        <v>2376</v>
      </c>
      <c r="B346" s="287" t="s">
        <v>2377</v>
      </c>
      <c r="C346" s="376">
        <v>96700</v>
      </c>
    </row>
    <row r="347" spans="1:3" ht="24" x14ac:dyDescent="0.2">
      <c r="A347" s="375" t="s">
        <v>2378</v>
      </c>
      <c r="B347" s="287" t="s">
        <v>2379</v>
      </c>
      <c r="C347" s="376">
        <v>3427900</v>
      </c>
    </row>
    <row r="348" spans="1:3" x14ac:dyDescent="0.2">
      <c r="A348" s="375" t="s">
        <v>2380</v>
      </c>
      <c r="B348" s="287" t="s">
        <v>2381</v>
      </c>
      <c r="C348" s="376">
        <v>15032107</v>
      </c>
    </row>
    <row r="349" spans="1:3" ht="12.75" thickBot="1" x14ac:dyDescent="0.25">
      <c r="A349" s="377" t="s">
        <v>2382</v>
      </c>
      <c r="B349" s="363" t="s">
        <v>2383</v>
      </c>
      <c r="C349" s="378">
        <v>91145</v>
      </c>
    </row>
    <row r="350" spans="1:3" ht="21" customHeight="1" thickBot="1" x14ac:dyDescent="0.25">
      <c r="A350" s="281">
        <v>10</v>
      </c>
      <c r="B350" s="289" t="s">
        <v>2889</v>
      </c>
      <c r="C350" s="273">
        <f>SUM(C351:C368)</f>
        <v>217040733</v>
      </c>
    </row>
    <row r="351" spans="1:3" ht="24" x14ac:dyDescent="0.2">
      <c r="A351" s="375" t="s">
        <v>2178</v>
      </c>
      <c r="B351" s="287" t="s">
        <v>3354</v>
      </c>
      <c r="C351" s="376">
        <v>500000</v>
      </c>
    </row>
    <row r="352" spans="1:3" ht="24" x14ac:dyDescent="0.2">
      <c r="A352" s="375" t="s">
        <v>2179</v>
      </c>
      <c r="B352" s="287" t="s">
        <v>2180</v>
      </c>
      <c r="C352" s="376">
        <v>33652433</v>
      </c>
    </row>
    <row r="353" spans="1:3" ht="24" x14ac:dyDescent="0.2">
      <c r="A353" s="375" t="s">
        <v>2181</v>
      </c>
      <c r="B353" s="287" t="s">
        <v>3239</v>
      </c>
      <c r="C353" s="376">
        <v>600000</v>
      </c>
    </row>
    <row r="354" spans="1:3" ht="24" x14ac:dyDescent="0.2">
      <c r="A354" s="375" t="s">
        <v>2182</v>
      </c>
      <c r="B354" s="287" t="s">
        <v>3240</v>
      </c>
      <c r="C354" s="376">
        <v>1000000</v>
      </c>
    </row>
    <row r="355" spans="1:3" x14ac:dyDescent="0.2">
      <c r="A355" s="375" t="s">
        <v>2183</v>
      </c>
      <c r="B355" s="287" t="s">
        <v>3195</v>
      </c>
      <c r="C355" s="376">
        <v>34300000</v>
      </c>
    </row>
    <row r="356" spans="1:3" ht="24" x14ac:dyDescent="0.2">
      <c r="A356" s="375" t="s">
        <v>2184</v>
      </c>
      <c r="B356" s="287" t="s">
        <v>3275</v>
      </c>
      <c r="C356" s="376">
        <v>2500000</v>
      </c>
    </row>
    <row r="357" spans="1:3" ht="24" x14ac:dyDescent="0.2">
      <c r="A357" s="375" t="s">
        <v>2185</v>
      </c>
      <c r="B357" s="287" t="s">
        <v>3299</v>
      </c>
      <c r="C357" s="376">
        <v>1800000</v>
      </c>
    </row>
    <row r="358" spans="1:3" ht="24" x14ac:dyDescent="0.2">
      <c r="A358" s="375" t="s">
        <v>2186</v>
      </c>
      <c r="B358" s="287" t="s">
        <v>3300</v>
      </c>
      <c r="C358" s="376">
        <v>4000000</v>
      </c>
    </row>
    <row r="359" spans="1:3" ht="24" x14ac:dyDescent="0.2">
      <c r="A359" s="375" t="s">
        <v>2187</v>
      </c>
      <c r="B359" s="287" t="s">
        <v>3242</v>
      </c>
      <c r="C359" s="376">
        <v>2200000</v>
      </c>
    </row>
    <row r="360" spans="1:3" ht="24" x14ac:dyDescent="0.2">
      <c r="A360" s="375" t="s">
        <v>2188</v>
      </c>
      <c r="B360" s="287" t="s">
        <v>2189</v>
      </c>
      <c r="C360" s="376">
        <v>5350000</v>
      </c>
    </row>
    <row r="361" spans="1:3" ht="24" x14ac:dyDescent="0.2">
      <c r="A361" s="375" t="s">
        <v>2190</v>
      </c>
      <c r="B361" s="287" t="s">
        <v>3276</v>
      </c>
      <c r="C361" s="376">
        <v>7000000</v>
      </c>
    </row>
    <row r="362" spans="1:3" ht="24" x14ac:dyDescent="0.2">
      <c r="A362" s="375" t="s">
        <v>2191</v>
      </c>
      <c r="B362" s="287" t="s">
        <v>3243</v>
      </c>
      <c r="C362" s="376">
        <v>20000000</v>
      </c>
    </row>
    <row r="363" spans="1:3" ht="24" x14ac:dyDescent="0.2">
      <c r="A363" s="375" t="s">
        <v>2192</v>
      </c>
      <c r="B363" s="287" t="s">
        <v>2193</v>
      </c>
      <c r="C363" s="376">
        <v>4000000</v>
      </c>
    </row>
    <row r="364" spans="1:3" ht="24" x14ac:dyDescent="0.2">
      <c r="A364" s="375" t="s">
        <v>2194</v>
      </c>
      <c r="B364" s="287" t="s">
        <v>3244</v>
      </c>
      <c r="C364" s="376">
        <v>3500000</v>
      </c>
    </row>
    <row r="365" spans="1:3" ht="24" x14ac:dyDescent="0.2">
      <c r="A365" s="375" t="s">
        <v>2195</v>
      </c>
      <c r="B365" s="287" t="s">
        <v>2196</v>
      </c>
      <c r="C365" s="376">
        <v>5000000</v>
      </c>
    </row>
    <row r="366" spans="1:3" x14ac:dyDescent="0.2">
      <c r="A366" s="375" t="s">
        <v>2197</v>
      </c>
      <c r="B366" s="287" t="s">
        <v>3355</v>
      </c>
      <c r="C366" s="376">
        <v>150000</v>
      </c>
    </row>
    <row r="367" spans="1:3" x14ac:dyDescent="0.2">
      <c r="A367" s="375" t="s">
        <v>2532</v>
      </c>
      <c r="B367" s="287" t="s">
        <v>2830</v>
      </c>
      <c r="C367" s="376">
        <v>51488300</v>
      </c>
    </row>
    <row r="368" spans="1:3" ht="12.75" thickBot="1" x14ac:dyDescent="0.25">
      <c r="A368" s="375" t="s">
        <v>2708</v>
      </c>
      <c r="B368" s="287" t="s">
        <v>2709</v>
      </c>
      <c r="C368" s="376">
        <v>40000000</v>
      </c>
    </row>
    <row r="369" spans="1:3" ht="21" customHeight="1" thickBot="1" x14ac:dyDescent="0.25">
      <c r="A369" s="281">
        <v>11</v>
      </c>
      <c r="B369" s="289" t="s">
        <v>2890</v>
      </c>
      <c r="C369" s="273">
        <f>SUM(C370:C382)</f>
        <v>130445151.81</v>
      </c>
    </row>
    <row r="370" spans="1:3" x14ac:dyDescent="0.2">
      <c r="A370" s="375" t="s">
        <v>2041</v>
      </c>
      <c r="B370" s="287" t="s">
        <v>2770</v>
      </c>
      <c r="C370" s="387">
        <v>6500000</v>
      </c>
    </row>
    <row r="371" spans="1:3" x14ac:dyDescent="0.2">
      <c r="A371" s="375" t="s">
        <v>2042</v>
      </c>
      <c r="B371" s="287" t="s">
        <v>2771</v>
      </c>
      <c r="C371" s="387">
        <v>6500000</v>
      </c>
    </row>
    <row r="372" spans="1:3" ht="24" x14ac:dyDescent="0.2">
      <c r="A372" s="375" t="s">
        <v>2043</v>
      </c>
      <c r="B372" s="287" t="s">
        <v>3325</v>
      </c>
      <c r="C372" s="387">
        <v>2000000</v>
      </c>
    </row>
    <row r="373" spans="1:3" x14ac:dyDescent="0.2">
      <c r="A373" s="375" t="s">
        <v>2088</v>
      </c>
      <c r="B373" s="287" t="s">
        <v>2772</v>
      </c>
      <c r="C373" s="387">
        <v>2000000</v>
      </c>
    </row>
    <row r="374" spans="1:3" x14ac:dyDescent="0.2">
      <c r="A374" s="375" t="s">
        <v>2089</v>
      </c>
      <c r="B374" s="287" t="s">
        <v>2773</v>
      </c>
      <c r="C374" s="387">
        <v>1000000</v>
      </c>
    </row>
    <row r="375" spans="1:3" x14ac:dyDescent="0.2">
      <c r="A375" s="375" t="s">
        <v>2090</v>
      </c>
      <c r="B375" s="287" t="s">
        <v>2091</v>
      </c>
      <c r="C375" s="387">
        <v>42865171.119999997</v>
      </c>
    </row>
    <row r="376" spans="1:3" x14ac:dyDescent="0.2">
      <c r="A376" s="375" t="s">
        <v>2092</v>
      </c>
      <c r="B376" s="287" t="s">
        <v>2774</v>
      </c>
      <c r="C376" s="387">
        <v>4800000</v>
      </c>
    </row>
    <row r="377" spans="1:3" x14ac:dyDescent="0.2">
      <c r="A377" s="375" t="s">
        <v>2093</v>
      </c>
      <c r="B377" s="287" t="s">
        <v>2094</v>
      </c>
      <c r="C377" s="376">
        <v>1300000</v>
      </c>
    </row>
    <row r="378" spans="1:3" x14ac:dyDescent="0.2">
      <c r="A378" s="375" t="s">
        <v>2095</v>
      </c>
      <c r="B378" s="287" t="s">
        <v>2096</v>
      </c>
      <c r="C378" s="376">
        <v>5499334.5499999998</v>
      </c>
    </row>
    <row r="379" spans="1:3" x14ac:dyDescent="0.2">
      <c r="A379" s="375" t="s">
        <v>2097</v>
      </c>
      <c r="B379" s="287" t="s">
        <v>2098</v>
      </c>
      <c r="C379" s="376">
        <v>3750000</v>
      </c>
    </row>
    <row r="380" spans="1:3" x14ac:dyDescent="0.2">
      <c r="A380" s="375" t="s">
        <v>2099</v>
      </c>
      <c r="B380" s="287" t="s">
        <v>2100</v>
      </c>
      <c r="C380" s="376">
        <v>4970000</v>
      </c>
    </row>
    <row r="381" spans="1:3" x14ac:dyDescent="0.2">
      <c r="A381" s="375" t="s">
        <v>2101</v>
      </c>
      <c r="B381" s="287" t="s">
        <v>2102</v>
      </c>
      <c r="C381" s="376">
        <v>14081646.140000001</v>
      </c>
    </row>
    <row r="382" spans="1:3" ht="12.75" thickBot="1" x14ac:dyDescent="0.25">
      <c r="A382" s="375" t="s">
        <v>2739</v>
      </c>
      <c r="B382" s="287" t="s">
        <v>2024</v>
      </c>
      <c r="C382" s="376">
        <v>35179000</v>
      </c>
    </row>
    <row r="383" spans="1:3" ht="21" customHeight="1" thickBot="1" x14ac:dyDescent="0.25">
      <c r="A383" s="281">
        <v>12</v>
      </c>
      <c r="B383" s="289" t="s">
        <v>2891</v>
      </c>
      <c r="C383" s="273">
        <f>SUM(C384:C387)</f>
        <v>44058411.530000001</v>
      </c>
    </row>
    <row r="384" spans="1:3" ht="24" x14ac:dyDescent="0.2">
      <c r="A384" s="375" t="s">
        <v>2103</v>
      </c>
      <c r="B384" s="287" t="s">
        <v>2104</v>
      </c>
      <c r="C384" s="376">
        <v>19061000</v>
      </c>
    </row>
    <row r="385" spans="1:3" x14ac:dyDescent="0.2">
      <c r="A385" s="375" t="s">
        <v>2237</v>
      </c>
      <c r="B385" s="287" t="s">
        <v>2238</v>
      </c>
      <c r="C385" s="376">
        <v>2248800.14</v>
      </c>
    </row>
    <row r="386" spans="1:3" x14ac:dyDescent="0.2">
      <c r="A386" s="375" t="s">
        <v>2239</v>
      </c>
      <c r="B386" s="287" t="s">
        <v>2240</v>
      </c>
      <c r="C386" s="376">
        <v>9033242.2799999993</v>
      </c>
    </row>
    <row r="387" spans="1:3" ht="12.75" thickBot="1" x14ac:dyDescent="0.25">
      <c r="A387" s="375" t="s">
        <v>2241</v>
      </c>
      <c r="B387" s="287" t="s">
        <v>2242</v>
      </c>
      <c r="C387" s="376">
        <v>13715369.109999999</v>
      </c>
    </row>
    <row r="388" spans="1:3" ht="21" customHeight="1" thickBot="1" x14ac:dyDescent="0.25">
      <c r="A388" s="281">
        <v>13</v>
      </c>
      <c r="B388" s="289" t="s">
        <v>2892</v>
      </c>
      <c r="C388" s="273">
        <f>SUM(C389:C395)</f>
        <v>361288957.81999993</v>
      </c>
    </row>
    <row r="389" spans="1:3" x14ac:dyDescent="0.2">
      <c r="A389" s="375" t="s">
        <v>2286</v>
      </c>
      <c r="B389" s="287" t="s">
        <v>2287</v>
      </c>
      <c r="C389" s="376">
        <v>78384960.959999993</v>
      </c>
    </row>
    <row r="390" spans="1:3" ht="24" x14ac:dyDescent="0.2">
      <c r="A390" s="375" t="s">
        <v>2288</v>
      </c>
      <c r="B390" s="287" t="s">
        <v>3356</v>
      </c>
      <c r="C390" s="376">
        <v>250000</v>
      </c>
    </row>
    <row r="391" spans="1:3" x14ac:dyDescent="0.2">
      <c r="A391" s="375" t="s">
        <v>2289</v>
      </c>
      <c r="B391" s="287" t="s">
        <v>2290</v>
      </c>
      <c r="C391" s="376">
        <v>27625248.649999999</v>
      </c>
    </row>
    <row r="392" spans="1:3" x14ac:dyDescent="0.2">
      <c r="A392" s="375" t="s">
        <v>2291</v>
      </c>
      <c r="B392" s="287" t="s">
        <v>3357</v>
      </c>
      <c r="C392" s="376">
        <v>194388642.69999999</v>
      </c>
    </row>
    <row r="393" spans="1:3" ht="24" x14ac:dyDescent="0.2">
      <c r="A393" s="375" t="s">
        <v>3199</v>
      </c>
      <c r="B393" s="287" t="s">
        <v>3200</v>
      </c>
      <c r="C393" s="376">
        <v>19423735.530000001</v>
      </c>
    </row>
    <row r="394" spans="1:3" ht="24" x14ac:dyDescent="0.2">
      <c r="A394" s="375" t="s">
        <v>2292</v>
      </c>
      <c r="B394" s="287" t="s">
        <v>3309</v>
      </c>
      <c r="C394" s="376">
        <v>3100000</v>
      </c>
    </row>
    <row r="395" spans="1:3" ht="12.75" thickBot="1" x14ac:dyDescent="0.25">
      <c r="A395" s="377" t="s">
        <v>2293</v>
      </c>
      <c r="B395" s="363" t="s">
        <v>3201</v>
      </c>
      <c r="C395" s="378">
        <v>38116369.979999997</v>
      </c>
    </row>
    <row r="396" spans="1:3" ht="21" customHeight="1" thickBot="1" x14ac:dyDescent="0.25">
      <c r="A396" s="281">
        <v>14</v>
      </c>
      <c r="B396" s="394" t="s">
        <v>2893</v>
      </c>
      <c r="C396" s="273">
        <f>SUM(C397:C409)</f>
        <v>588755915.25</v>
      </c>
    </row>
    <row r="397" spans="1:3" ht="24" x14ac:dyDescent="0.2">
      <c r="A397" s="392" t="s">
        <v>2260</v>
      </c>
      <c r="B397" s="395" t="s">
        <v>2861</v>
      </c>
      <c r="C397" s="393">
        <v>41373000</v>
      </c>
    </row>
    <row r="398" spans="1:3" ht="24" x14ac:dyDescent="0.2">
      <c r="A398" s="392" t="s">
        <v>2264</v>
      </c>
      <c r="B398" s="396" t="s">
        <v>3227</v>
      </c>
      <c r="C398" s="393">
        <v>5184000</v>
      </c>
    </row>
    <row r="399" spans="1:3" x14ac:dyDescent="0.2">
      <c r="A399" s="392" t="s">
        <v>2268</v>
      </c>
      <c r="B399" s="396" t="s">
        <v>3229</v>
      </c>
      <c r="C399" s="393">
        <v>12776000</v>
      </c>
    </row>
    <row r="400" spans="1:3" ht="24" x14ac:dyDescent="0.2">
      <c r="A400" s="392" t="s">
        <v>2270</v>
      </c>
      <c r="B400" s="396" t="s">
        <v>3230</v>
      </c>
      <c r="C400" s="393">
        <v>10263000</v>
      </c>
    </row>
    <row r="401" spans="1:3" x14ac:dyDescent="0.2">
      <c r="A401" s="392" t="s">
        <v>2275</v>
      </c>
      <c r="B401" s="396" t="s">
        <v>2276</v>
      </c>
      <c r="C401" s="393">
        <v>161300611.40000001</v>
      </c>
    </row>
    <row r="402" spans="1:3" x14ac:dyDescent="0.2">
      <c r="A402" s="392" t="s">
        <v>2277</v>
      </c>
      <c r="B402" s="396" t="s">
        <v>2278</v>
      </c>
      <c r="C402" s="393">
        <v>252647107.47</v>
      </c>
    </row>
    <row r="403" spans="1:3" x14ac:dyDescent="0.2">
      <c r="A403" s="392" t="s">
        <v>2279</v>
      </c>
      <c r="B403" s="396" t="s">
        <v>2776</v>
      </c>
      <c r="C403" s="393">
        <v>56810000</v>
      </c>
    </row>
    <row r="404" spans="1:3" x14ac:dyDescent="0.2">
      <c r="A404" s="392" t="s">
        <v>2280</v>
      </c>
      <c r="B404" s="396" t="s">
        <v>2281</v>
      </c>
      <c r="C404" s="393">
        <v>4289964.8099999996</v>
      </c>
    </row>
    <row r="405" spans="1:3" x14ac:dyDescent="0.2">
      <c r="A405" s="392" t="s">
        <v>2282</v>
      </c>
      <c r="B405" s="396" t="s">
        <v>2283</v>
      </c>
      <c r="C405" s="393">
        <v>2230173.1</v>
      </c>
    </row>
    <row r="406" spans="1:3" ht="24" x14ac:dyDescent="0.2">
      <c r="A406" s="392" t="s">
        <v>2284</v>
      </c>
      <c r="B406" s="396" t="s">
        <v>3202</v>
      </c>
      <c r="C406" s="393">
        <v>11857121.82</v>
      </c>
    </row>
    <row r="407" spans="1:3" ht="24" x14ac:dyDescent="0.2">
      <c r="A407" s="392" t="s">
        <v>2285</v>
      </c>
      <c r="B407" s="396" t="s">
        <v>3264</v>
      </c>
      <c r="C407" s="393">
        <v>23120936.649999999</v>
      </c>
    </row>
    <row r="408" spans="1:3" ht="24" x14ac:dyDescent="0.2">
      <c r="A408" s="392" t="s">
        <v>2605</v>
      </c>
      <c r="B408" s="396" t="s">
        <v>2606</v>
      </c>
      <c r="C408" s="393">
        <v>2004000</v>
      </c>
    </row>
    <row r="409" spans="1:3" ht="12.75" thickBot="1" x14ac:dyDescent="0.25">
      <c r="A409" s="392" t="s">
        <v>2607</v>
      </c>
      <c r="B409" s="397" t="s">
        <v>2838</v>
      </c>
      <c r="C409" s="393">
        <v>4900000</v>
      </c>
    </row>
    <row r="410" spans="1:3" ht="21" customHeight="1" thickBot="1" x14ac:dyDescent="0.25">
      <c r="A410" s="281">
        <v>15</v>
      </c>
      <c r="B410" s="289" t="s">
        <v>2894</v>
      </c>
      <c r="C410" s="273">
        <f>SUM(C411:C420)</f>
        <v>16169447.01</v>
      </c>
    </row>
    <row r="411" spans="1:3" ht="24" x14ac:dyDescent="0.2">
      <c r="A411" s="375" t="s">
        <v>2150</v>
      </c>
      <c r="B411" s="287" t="s">
        <v>2775</v>
      </c>
      <c r="C411" s="376">
        <v>400000</v>
      </c>
    </row>
    <row r="412" spans="1:3" x14ac:dyDescent="0.2">
      <c r="A412" s="375" t="s">
        <v>2151</v>
      </c>
      <c r="B412" s="287" t="s">
        <v>2159</v>
      </c>
      <c r="C412" s="376">
        <v>720000</v>
      </c>
    </row>
    <row r="413" spans="1:3" x14ac:dyDescent="0.2">
      <c r="A413" s="375" t="s">
        <v>2152</v>
      </c>
      <c r="B413" s="287" t="s">
        <v>2153</v>
      </c>
      <c r="C413" s="376">
        <v>338000</v>
      </c>
    </row>
    <row r="414" spans="1:3" x14ac:dyDescent="0.2">
      <c r="A414" s="375" t="s">
        <v>2154</v>
      </c>
      <c r="B414" s="287" t="s">
        <v>2155</v>
      </c>
      <c r="C414" s="376">
        <v>2882218.34</v>
      </c>
    </row>
    <row r="415" spans="1:3" x14ac:dyDescent="0.2">
      <c r="A415" s="375" t="s">
        <v>2156</v>
      </c>
      <c r="B415" s="287" t="s">
        <v>2157</v>
      </c>
      <c r="C415" s="376">
        <v>250000</v>
      </c>
    </row>
    <row r="416" spans="1:3" x14ac:dyDescent="0.2">
      <c r="A416" s="375" t="s">
        <v>2158</v>
      </c>
      <c r="B416" s="287" t="s">
        <v>2159</v>
      </c>
      <c r="C416" s="376">
        <v>10000</v>
      </c>
    </row>
    <row r="417" spans="1:3" ht="24" x14ac:dyDescent="0.2">
      <c r="A417" s="375" t="s">
        <v>2160</v>
      </c>
      <c r="B417" s="287" t="s">
        <v>3203</v>
      </c>
      <c r="C417" s="376">
        <v>2840802.9</v>
      </c>
    </row>
    <row r="418" spans="1:3" x14ac:dyDescent="0.2">
      <c r="A418" s="375" t="s">
        <v>2161</v>
      </c>
      <c r="B418" s="287" t="s">
        <v>2162</v>
      </c>
      <c r="C418" s="376">
        <v>2095897</v>
      </c>
    </row>
    <row r="419" spans="1:3" x14ac:dyDescent="0.2">
      <c r="A419" s="375" t="s">
        <v>2163</v>
      </c>
      <c r="B419" s="287" t="s">
        <v>2164</v>
      </c>
      <c r="C419" s="376">
        <v>909111.2</v>
      </c>
    </row>
    <row r="420" spans="1:3" ht="12.75" thickBot="1" x14ac:dyDescent="0.25">
      <c r="A420" s="375" t="s">
        <v>2165</v>
      </c>
      <c r="B420" s="287" t="s">
        <v>2166</v>
      </c>
      <c r="C420" s="376">
        <v>5723417.5700000003</v>
      </c>
    </row>
    <row r="421" spans="1:3" ht="21" customHeight="1" thickBot="1" x14ac:dyDescent="0.25">
      <c r="A421" s="281">
        <v>16</v>
      </c>
      <c r="B421" s="289" t="s">
        <v>2895</v>
      </c>
      <c r="C421" s="273">
        <f>SUM(C422:C426)</f>
        <v>35087946.439999998</v>
      </c>
    </row>
    <row r="422" spans="1:3" x14ac:dyDescent="0.2">
      <c r="A422" s="375" t="s">
        <v>2169</v>
      </c>
      <c r="B422" s="287" t="s">
        <v>2170</v>
      </c>
      <c r="C422" s="376">
        <v>2012760.12</v>
      </c>
    </row>
    <row r="423" spans="1:3" x14ac:dyDescent="0.2">
      <c r="A423" s="375" t="s">
        <v>2171</v>
      </c>
      <c r="B423" s="287" t="s">
        <v>2172</v>
      </c>
      <c r="C423" s="376">
        <v>503256</v>
      </c>
    </row>
    <row r="424" spans="1:3" ht="24" x14ac:dyDescent="0.2">
      <c r="A424" s="375" t="s">
        <v>2173</v>
      </c>
      <c r="B424" s="287" t="s">
        <v>3358</v>
      </c>
      <c r="C424" s="376">
        <v>750000</v>
      </c>
    </row>
    <row r="425" spans="1:3" x14ac:dyDescent="0.2">
      <c r="A425" s="375" t="s">
        <v>2174</v>
      </c>
      <c r="B425" s="287" t="s">
        <v>2175</v>
      </c>
      <c r="C425" s="376">
        <v>11124861.960000001</v>
      </c>
    </row>
    <row r="426" spans="1:3" ht="12.75" thickBot="1" x14ac:dyDescent="0.25">
      <c r="A426" s="375" t="s">
        <v>2176</v>
      </c>
      <c r="B426" s="287" t="s">
        <v>2177</v>
      </c>
      <c r="C426" s="376">
        <v>20697068.359999999</v>
      </c>
    </row>
    <row r="427" spans="1:3" ht="21" customHeight="1" thickBot="1" x14ac:dyDescent="0.25">
      <c r="A427" s="281">
        <v>17</v>
      </c>
      <c r="B427" s="289" t="s">
        <v>2896</v>
      </c>
      <c r="C427" s="273">
        <f>SUM(C428:C436)</f>
        <v>58707250.299999997</v>
      </c>
    </row>
    <row r="428" spans="1:3" x14ac:dyDescent="0.2">
      <c r="A428" s="375" t="s">
        <v>2592</v>
      </c>
      <c r="B428" s="287" t="s">
        <v>2593</v>
      </c>
      <c r="C428" s="376">
        <v>1037651.24</v>
      </c>
    </row>
    <row r="429" spans="1:3" x14ac:dyDescent="0.2">
      <c r="A429" s="375" t="s">
        <v>3205</v>
      </c>
      <c r="B429" s="287" t="s">
        <v>3360</v>
      </c>
      <c r="C429" s="376">
        <v>7640659.9699999997</v>
      </c>
    </row>
    <row r="430" spans="1:3" x14ac:dyDescent="0.2">
      <c r="A430" s="375" t="s">
        <v>2594</v>
      </c>
      <c r="B430" s="287" t="s">
        <v>3359</v>
      </c>
      <c r="C430" s="376">
        <v>1470632.24</v>
      </c>
    </row>
    <row r="431" spans="1:3" x14ac:dyDescent="0.2">
      <c r="A431" s="375" t="s">
        <v>3207</v>
      </c>
      <c r="B431" s="287" t="s">
        <v>3208</v>
      </c>
      <c r="C431" s="376">
        <v>607405.87</v>
      </c>
    </row>
    <row r="432" spans="1:3" x14ac:dyDescent="0.2">
      <c r="A432" s="375" t="s">
        <v>3209</v>
      </c>
      <c r="B432" s="287" t="s">
        <v>3210</v>
      </c>
      <c r="C432" s="376">
        <v>7998142.2999999998</v>
      </c>
    </row>
    <row r="433" spans="1:3" ht="13.5" customHeight="1" x14ac:dyDescent="0.2">
      <c r="A433" s="375" t="s">
        <v>2596</v>
      </c>
      <c r="B433" s="287" t="s">
        <v>2597</v>
      </c>
      <c r="C433" s="376">
        <v>16795700</v>
      </c>
    </row>
    <row r="434" spans="1:3" x14ac:dyDescent="0.2">
      <c r="A434" s="375" t="s">
        <v>2598</v>
      </c>
      <c r="B434" s="287" t="s">
        <v>2599</v>
      </c>
      <c r="C434" s="376">
        <v>4486987.17</v>
      </c>
    </row>
    <row r="435" spans="1:3" x14ac:dyDescent="0.2">
      <c r="A435" s="375" t="s">
        <v>3211</v>
      </c>
      <c r="B435" s="287" t="s">
        <v>3212</v>
      </c>
      <c r="C435" s="376">
        <v>10454756.49</v>
      </c>
    </row>
    <row r="436" spans="1:3" ht="24.75" thickBot="1" x14ac:dyDescent="0.25">
      <c r="A436" s="375" t="s">
        <v>3213</v>
      </c>
      <c r="B436" s="287" t="s">
        <v>3214</v>
      </c>
      <c r="C436" s="376">
        <v>8215315.0199999996</v>
      </c>
    </row>
    <row r="437" spans="1:3" ht="21" customHeight="1" thickBot="1" x14ac:dyDescent="0.25">
      <c r="A437" s="281">
        <v>18</v>
      </c>
      <c r="B437" s="289" t="s">
        <v>2897</v>
      </c>
      <c r="C437" s="273">
        <f>SUM(C438:C451)</f>
        <v>39993151.080000006</v>
      </c>
    </row>
    <row r="438" spans="1:3" ht="24" x14ac:dyDescent="0.2">
      <c r="A438" s="375" t="s">
        <v>2657</v>
      </c>
      <c r="B438" s="287" t="s">
        <v>3301</v>
      </c>
      <c r="C438" s="376">
        <v>3577536.63</v>
      </c>
    </row>
    <row r="439" spans="1:3" ht="24" x14ac:dyDescent="0.2">
      <c r="A439" s="375" t="s">
        <v>2658</v>
      </c>
      <c r="B439" s="287" t="s">
        <v>3215</v>
      </c>
      <c r="C439" s="376">
        <v>798898.93</v>
      </c>
    </row>
    <row r="440" spans="1:3" ht="24" x14ac:dyDescent="0.2">
      <c r="A440" s="375" t="s">
        <v>2659</v>
      </c>
      <c r="B440" s="287" t="s">
        <v>3216</v>
      </c>
      <c r="C440" s="376">
        <v>576455.92000000004</v>
      </c>
    </row>
    <row r="441" spans="1:3" ht="24" x14ac:dyDescent="0.2">
      <c r="A441" s="375" t="s">
        <v>2660</v>
      </c>
      <c r="B441" s="287" t="s">
        <v>3302</v>
      </c>
      <c r="C441" s="376">
        <v>526455.92000000004</v>
      </c>
    </row>
    <row r="442" spans="1:3" ht="24" x14ac:dyDescent="0.2">
      <c r="A442" s="375" t="s">
        <v>2661</v>
      </c>
      <c r="B442" s="287" t="s">
        <v>3303</v>
      </c>
      <c r="C442" s="376">
        <v>1025354.72</v>
      </c>
    </row>
    <row r="443" spans="1:3" ht="24" x14ac:dyDescent="0.2">
      <c r="A443" s="375" t="s">
        <v>2662</v>
      </c>
      <c r="B443" s="287" t="s">
        <v>2663</v>
      </c>
      <c r="C443" s="376">
        <v>516697.59</v>
      </c>
    </row>
    <row r="444" spans="1:3" ht="24" x14ac:dyDescent="0.2">
      <c r="A444" s="375" t="s">
        <v>2664</v>
      </c>
      <c r="B444" s="287" t="s">
        <v>3280</v>
      </c>
      <c r="C444" s="376">
        <v>383000.33</v>
      </c>
    </row>
    <row r="445" spans="1:3" x14ac:dyDescent="0.2">
      <c r="A445" s="375" t="s">
        <v>2665</v>
      </c>
      <c r="B445" s="287" t="s">
        <v>2666</v>
      </c>
      <c r="C445" s="376">
        <v>120000</v>
      </c>
    </row>
    <row r="446" spans="1:3" ht="24" x14ac:dyDescent="0.2">
      <c r="A446" s="375" t="s">
        <v>2667</v>
      </c>
      <c r="B446" s="287" t="s">
        <v>3304</v>
      </c>
      <c r="C446" s="376">
        <v>1919564.57</v>
      </c>
    </row>
    <row r="447" spans="1:3" ht="24" x14ac:dyDescent="0.2">
      <c r="A447" s="375" t="s">
        <v>2668</v>
      </c>
      <c r="B447" s="287" t="s">
        <v>3361</v>
      </c>
      <c r="C447" s="376">
        <v>3492635.71</v>
      </c>
    </row>
    <row r="448" spans="1:3" ht="14.25" customHeight="1" x14ac:dyDescent="0.2">
      <c r="A448" s="375" t="s">
        <v>2669</v>
      </c>
      <c r="B448" s="287" t="s">
        <v>2670</v>
      </c>
      <c r="C448" s="376">
        <v>13313312.74</v>
      </c>
    </row>
    <row r="449" spans="1:3" ht="24" x14ac:dyDescent="0.2">
      <c r="A449" s="375" t="s">
        <v>2671</v>
      </c>
      <c r="B449" s="287" t="s">
        <v>3307</v>
      </c>
      <c r="C449" s="376">
        <v>5533160.7400000002</v>
      </c>
    </row>
    <row r="450" spans="1:3" ht="24" x14ac:dyDescent="0.2">
      <c r="A450" s="375" t="s">
        <v>2672</v>
      </c>
      <c r="B450" s="287" t="s">
        <v>2673</v>
      </c>
      <c r="C450" s="376">
        <v>6669259.0999999996</v>
      </c>
    </row>
    <row r="451" spans="1:3" ht="24.75" thickBot="1" x14ac:dyDescent="0.25">
      <c r="A451" s="375" t="s">
        <v>2674</v>
      </c>
      <c r="B451" s="287" t="s">
        <v>3308</v>
      </c>
      <c r="C451" s="376">
        <v>1540818.18</v>
      </c>
    </row>
    <row r="452" spans="1:3" ht="21" customHeight="1" thickBot="1" x14ac:dyDescent="0.25">
      <c r="A452" s="281">
        <v>19</v>
      </c>
      <c r="B452" s="289" t="s">
        <v>2898</v>
      </c>
      <c r="C452" s="273">
        <f>SUM(C453:C537)</f>
        <v>1385841150.98</v>
      </c>
    </row>
    <row r="453" spans="1:3" ht="24" x14ac:dyDescent="0.2">
      <c r="A453" s="375" t="s">
        <v>2046</v>
      </c>
      <c r="B453" s="287" t="s">
        <v>3305</v>
      </c>
      <c r="C453" s="376">
        <v>1675509</v>
      </c>
    </row>
    <row r="454" spans="1:3" x14ac:dyDescent="0.2">
      <c r="A454" s="375" t="s">
        <v>2127</v>
      </c>
      <c r="B454" s="287" t="s">
        <v>2128</v>
      </c>
      <c r="C454" s="376">
        <v>1315755.56</v>
      </c>
    </row>
    <row r="455" spans="1:3" x14ac:dyDescent="0.2">
      <c r="A455" s="375" t="s">
        <v>2174</v>
      </c>
      <c r="B455" s="287" t="s">
        <v>2175</v>
      </c>
      <c r="C455" s="376">
        <v>14751000</v>
      </c>
    </row>
    <row r="456" spans="1:3" x14ac:dyDescent="0.2">
      <c r="A456" s="375" t="s">
        <v>2243</v>
      </c>
      <c r="B456" s="287" t="s">
        <v>2244</v>
      </c>
      <c r="C456" s="376">
        <v>10500000</v>
      </c>
    </row>
    <row r="457" spans="1:3" ht="24" x14ac:dyDescent="0.2">
      <c r="A457" s="375" t="s">
        <v>2245</v>
      </c>
      <c r="B457" s="287" t="s">
        <v>2246</v>
      </c>
      <c r="C457" s="376">
        <v>25229814.02</v>
      </c>
    </row>
    <row r="458" spans="1:3" ht="24" x14ac:dyDescent="0.2">
      <c r="A458" s="375" t="s">
        <v>2247</v>
      </c>
      <c r="B458" s="287" t="s">
        <v>2248</v>
      </c>
      <c r="C458" s="376">
        <v>19938021</v>
      </c>
    </row>
    <row r="459" spans="1:3" x14ac:dyDescent="0.2">
      <c r="A459" s="375" t="s">
        <v>2249</v>
      </c>
      <c r="B459" s="287" t="s">
        <v>2250</v>
      </c>
      <c r="C459" s="376">
        <v>233333</v>
      </c>
    </row>
    <row r="460" spans="1:3" x14ac:dyDescent="0.2">
      <c r="A460" s="375" t="s">
        <v>2251</v>
      </c>
      <c r="B460" s="287" t="s">
        <v>2252</v>
      </c>
      <c r="C460" s="376">
        <v>856666</v>
      </c>
    </row>
    <row r="461" spans="1:3" ht="24" x14ac:dyDescent="0.2">
      <c r="A461" s="375" t="s">
        <v>2253</v>
      </c>
      <c r="B461" s="287" t="s">
        <v>3363</v>
      </c>
      <c r="C461" s="376">
        <v>40000</v>
      </c>
    </row>
    <row r="462" spans="1:3" x14ac:dyDescent="0.2">
      <c r="A462" s="375" t="s">
        <v>2254</v>
      </c>
      <c r="B462" s="287" t="s">
        <v>2255</v>
      </c>
      <c r="C462" s="376">
        <v>605664</v>
      </c>
    </row>
    <row r="463" spans="1:3" ht="24" x14ac:dyDescent="0.2">
      <c r="A463" s="375" t="s">
        <v>2256</v>
      </c>
      <c r="B463" s="287" t="s">
        <v>3219</v>
      </c>
      <c r="C463" s="376">
        <v>4540100</v>
      </c>
    </row>
    <row r="464" spans="1:3" ht="12.75" customHeight="1" x14ac:dyDescent="0.2">
      <c r="A464" s="375" t="s">
        <v>2257</v>
      </c>
      <c r="B464" s="287" t="s">
        <v>2258</v>
      </c>
      <c r="C464" s="376">
        <v>7040350</v>
      </c>
    </row>
    <row r="465" spans="1:3" ht="24" x14ac:dyDescent="0.2">
      <c r="A465" s="375" t="s">
        <v>2294</v>
      </c>
      <c r="B465" s="287" t="s">
        <v>2295</v>
      </c>
      <c r="C465" s="376">
        <v>2515444.6</v>
      </c>
    </row>
    <row r="466" spans="1:3" ht="24" x14ac:dyDescent="0.2">
      <c r="A466" s="375" t="s">
        <v>2296</v>
      </c>
      <c r="B466" s="287" t="s">
        <v>2297</v>
      </c>
      <c r="C466" s="376">
        <v>2473255.56</v>
      </c>
    </row>
    <row r="467" spans="1:3" ht="24" x14ac:dyDescent="0.2">
      <c r="A467" s="375" t="s">
        <v>2298</v>
      </c>
      <c r="B467" s="287" t="s">
        <v>3306</v>
      </c>
      <c r="C467" s="376">
        <v>1889479.84</v>
      </c>
    </row>
    <row r="468" spans="1:3" ht="24" x14ac:dyDescent="0.2">
      <c r="A468" s="375" t="s">
        <v>2302</v>
      </c>
      <c r="B468" s="287" t="s">
        <v>2303</v>
      </c>
      <c r="C468" s="376">
        <v>11136000</v>
      </c>
    </row>
    <row r="469" spans="1:3" ht="24" x14ac:dyDescent="0.2">
      <c r="A469" s="375" t="s">
        <v>2384</v>
      </c>
      <c r="B469" s="287" t="s">
        <v>2385</v>
      </c>
      <c r="C469" s="376">
        <v>7000000</v>
      </c>
    </row>
    <row r="470" spans="1:3" ht="24" x14ac:dyDescent="0.2">
      <c r="A470" s="375" t="s">
        <v>2426</v>
      </c>
      <c r="B470" s="287" t="s">
        <v>3362</v>
      </c>
      <c r="C470" s="376">
        <v>29300000</v>
      </c>
    </row>
    <row r="471" spans="1:3" ht="24" x14ac:dyDescent="0.2">
      <c r="A471" s="375" t="s">
        <v>2428</v>
      </c>
      <c r="B471" s="287" t="s">
        <v>2429</v>
      </c>
      <c r="C471" s="376">
        <v>700000</v>
      </c>
    </row>
    <row r="472" spans="1:3" x14ac:dyDescent="0.2">
      <c r="A472" s="375" t="s">
        <v>2430</v>
      </c>
      <c r="B472" s="287" t="s">
        <v>2431</v>
      </c>
      <c r="C472" s="376">
        <v>86438701</v>
      </c>
    </row>
    <row r="473" spans="1:3" x14ac:dyDescent="0.2">
      <c r="A473" s="375" t="s">
        <v>2432</v>
      </c>
      <c r="B473" s="287" t="s">
        <v>2433</v>
      </c>
      <c r="C473" s="376">
        <v>6841299</v>
      </c>
    </row>
    <row r="474" spans="1:3" ht="24" x14ac:dyDescent="0.2">
      <c r="A474" s="375" t="s">
        <v>2434</v>
      </c>
      <c r="B474" s="287" t="s">
        <v>3220</v>
      </c>
      <c r="C474" s="376">
        <v>14658732.289999999</v>
      </c>
    </row>
    <row r="475" spans="1:3" ht="24" x14ac:dyDescent="0.2">
      <c r="A475" s="375" t="s">
        <v>2435</v>
      </c>
      <c r="B475" s="287" t="s">
        <v>3221</v>
      </c>
      <c r="C475" s="376">
        <v>75108821.099999994</v>
      </c>
    </row>
    <row r="476" spans="1:3" ht="15" customHeight="1" x14ac:dyDescent="0.2">
      <c r="A476" s="375" t="s">
        <v>2436</v>
      </c>
      <c r="B476" s="287" t="s">
        <v>3222</v>
      </c>
      <c r="C476" s="376">
        <v>21988098.440000001</v>
      </c>
    </row>
    <row r="477" spans="1:3" x14ac:dyDescent="0.2">
      <c r="A477" s="375" t="s">
        <v>2437</v>
      </c>
      <c r="B477" s="287" t="s">
        <v>3223</v>
      </c>
      <c r="C477" s="376">
        <v>53124119.259999998</v>
      </c>
    </row>
    <row r="478" spans="1:3" ht="24" x14ac:dyDescent="0.2">
      <c r="A478" s="375" t="s">
        <v>2438</v>
      </c>
      <c r="B478" s="287" t="s">
        <v>3224</v>
      </c>
      <c r="C478" s="376">
        <v>20998478.91</v>
      </c>
    </row>
    <row r="479" spans="1:3" x14ac:dyDescent="0.2">
      <c r="A479" s="375" t="s">
        <v>2478</v>
      </c>
      <c r="B479" s="287" t="s">
        <v>2777</v>
      </c>
      <c r="C479" s="376">
        <v>248178433.40000001</v>
      </c>
    </row>
    <row r="480" spans="1:3" x14ac:dyDescent="0.2">
      <c r="A480" s="375" t="s">
        <v>2479</v>
      </c>
      <c r="B480" s="287" t="s">
        <v>2778</v>
      </c>
      <c r="C480" s="376">
        <v>116986</v>
      </c>
    </row>
    <row r="481" spans="1:3" x14ac:dyDescent="0.2">
      <c r="A481" s="375" t="s">
        <v>2480</v>
      </c>
      <c r="B481" s="287" t="s">
        <v>2779</v>
      </c>
      <c r="C481" s="376">
        <v>44053</v>
      </c>
    </row>
    <row r="482" spans="1:3" ht="15.75" customHeight="1" x14ac:dyDescent="0.2">
      <c r="A482" s="375" t="s">
        <v>2481</v>
      </c>
      <c r="B482" s="287" t="s">
        <v>2780</v>
      </c>
      <c r="C482" s="376">
        <v>43034</v>
      </c>
    </row>
    <row r="483" spans="1:3" ht="13.5" customHeight="1" x14ac:dyDescent="0.2">
      <c r="A483" s="375" t="s">
        <v>2482</v>
      </c>
      <c r="B483" s="287" t="s">
        <v>2781</v>
      </c>
      <c r="C483" s="376">
        <v>146030</v>
      </c>
    </row>
    <row r="484" spans="1:3" x14ac:dyDescent="0.2">
      <c r="A484" s="375" t="s">
        <v>2483</v>
      </c>
      <c r="B484" s="287" t="s">
        <v>2782</v>
      </c>
      <c r="C484" s="376">
        <v>66854</v>
      </c>
    </row>
    <row r="485" spans="1:3" x14ac:dyDescent="0.2">
      <c r="A485" s="375" t="s">
        <v>2484</v>
      </c>
      <c r="B485" s="287" t="s">
        <v>2783</v>
      </c>
      <c r="C485" s="376">
        <v>70189</v>
      </c>
    </row>
    <row r="486" spans="1:3" x14ac:dyDescent="0.2">
      <c r="A486" s="375" t="s">
        <v>2485</v>
      </c>
      <c r="B486" s="287" t="s">
        <v>2784</v>
      </c>
      <c r="C486" s="376">
        <v>90142</v>
      </c>
    </row>
    <row r="487" spans="1:3" x14ac:dyDescent="0.2">
      <c r="A487" s="375" t="s">
        <v>2486</v>
      </c>
      <c r="B487" s="287" t="s">
        <v>2785</v>
      </c>
      <c r="C487" s="376">
        <v>48675</v>
      </c>
    </row>
    <row r="488" spans="1:3" x14ac:dyDescent="0.2">
      <c r="A488" s="375" t="s">
        <v>2487</v>
      </c>
      <c r="B488" s="287" t="s">
        <v>2786</v>
      </c>
      <c r="C488" s="376">
        <v>37240</v>
      </c>
    </row>
    <row r="489" spans="1:3" ht="24" x14ac:dyDescent="0.2">
      <c r="A489" s="375" t="s">
        <v>2488</v>
      </c>
      <c r="B489" s="287" t="s">
        <v>2787</v>
      </c>
      <c r="C489" s="376">
        <v>60000</v>
      </c>
    </row>
    <row r="490" spans="1:3" x14ac:dyDescent="0.2">
      <c r="A490" s="375" t="s">
        <v>2489</v>
      </c>
      <c r="B490" s="287" t="s">
        <v>2788</v>
      </c>
      <c r="C490" s="376">
        <v>129926</v>
      </c>
    </row>
    <row r="491" spans="1:3" ht="24" x14ac:dyDescent="0.2">
      <c r="A491" s="375" t="s">
        <v>2490</v>
      </c>
      <c r="B491" s="287" t="s">
        <v>2789</v>
      </c>
      <c r="C491" s="376">
        <v>90000</v>
      </c>
    </row>
    <row r="492" spans="1:3" x14ac:dyDescent="0.2">
      <c r="A492" s="375" t="s">
        <v>2491</v>
      </c>
      <c r="B492" s="287" t="s">
        <v>2790</v>
      </c>
      <c r="C492" s="376">
        <v>45072</v>
      </c>
    </row>
    <row r="493" spans="1:3" x14ac:dyDescent="0.2">
      <c r="A493" s="375" t="s">
        <v>2492</v>
      </c>
      <c r="B493" s="287" t="s">
        <v>2791</v>
      </c>
      <c r="C493" s="376">
        <v>35288</v>
      </c>
    </row>
    <row r="494" spans="1:3" x14ac:dyDescent="0.2">
      <c r="A494" s="375" t="s">
        <v>2493</v>
      </c>
      <c r="B494" s="287" t="s">
        <v>2792</v>
      </c>
      <c r="C494" s="376">
        <v>85278</v>
      </c>
    </row>
    <row r="495" spans="1:3" x14ac:dyDescent="0.2">
      <c r="A495" s="375" t="s">
        <v>2494</v>
      </c>
      <c r="B495" s="287" t="s">
        <v>2793</v>
      </c>
      <c r="C495" s="376">
        <v>68608</v>
      </c>
    </row>
    <row r="496" spans="1:3" ht="24" x14ac:dyDescent="0.2">
      <c r="A496" s="375" t="s">
        <v>2495</v>
      </c>
      <c r="B496" s="287" t="s">
        <v>2794</v>
      </c>
      <c r="C496" s="376">
        <v>110353</v>
      </c>
    </row>
    <row r="497" spans="1:3" ht="24" x14ac:dyDescent="0.2">
      <c r="A497" s="375" t="s">
        <v>2496</v>
      </c>
      <c r="B497" s="287" t="s">
        <v>2795</v>
      </c>
      <c r="C497" s="376">
        <v>121744</v>
      </c>
    </row>
    <row r="498" spans="1:3" ht="24" x14ac:dyDescent="0.2">
      <c r="A498" s="375" t="s">
        <v>2497</v>
      </c>
      <c r="B498" s="287" t="s">
        <v>2796</v>
      </c>
      <c r="C498" s="376">
        <v>179658</v>
      </c>
    </row>
    <row r="499" spans="1:3" ht="24" x14ac:dyDescent="0.2">
      <c r="A499" s="375" t="s">
        <v>2498</v>
      </c>
      <c r="B499" s="287" t="s">
        <v>2797</v>
      </c>
      <c r="C499" s="376">
        <v>271576</v>
      </c>
    </row>
    <row r="500" spans="1:3" x14ac:dyDescent="0.2">
      <c r="A500" s="375" t="s">
        <v>2499</v>
      </c>
      <c r="B500" s="287" t="s">
        <v>2798</v>
      </c>
      <c r="C500" s="376">
        <v>222673</v>
      </c>
    </row>
    <row r="501" spans="1:3" ht="24" x14ac:dyDescent="0.2">
      <c r="A501" s="375" t="s">
        <v>2500</v>
      </c>
      <c r="B501" s="287" t="s">
        <v>2799</v>
      </c>
      <c r="C501" s="376">
        <v>185561</v>
      </c>
    </row>
    <row r="502" spans="1:3" ht="15.75" customHeight="1" x14ac:dyDescent="0.2">
      <c r="A502" s="375" t="s">
        <v>2501</v>
      </c>
      <c r="B502" s="287" t="s">
        <v>2800</v>
      </c>
      <c r="C502" s="376">
        <v>123000</v>
      </c>
    </row>
    <row r="503" spans="1:3" ht="24" x14ac:dyDescent="0.2">
      <c r="A503" s="375" t="s">
        <v>2502</v>
      </c>
      <c r="B503" s="287" t="s">
        <v>2801</v>
      </c>
      <c r="C503" s="376">
        <v>290670</v>
      </c>
    </row>
    <row r="504" spans="1:3" x14ac:dyDescent="0.2">
      <c r="A504" s="375" t="s">
        <v>2503</v>
      </c>
      <c r="B504" s="287" t="s">
        <v>2802</v>
      </c>
      <c r="C504" s="376">
        <v>35288</v>
      </c>
    </row>
    <row r="505" spans="1:3" x14ac:dyDescent="0.2">
      <c r="A505" s="375" t="s">
        <v>2504</v>
      </c>
      <c r="B505" s="287" t="s">
        <v>2803</v>
      </c>
      <c r="C505" s="376">
        <v>112179</v>
      </c>
    </row>
    <row r="506" spans="1:3" ht="24" x14ac:dyDescent="0.2">
      <c r="A506" s="375" t="s">
        <v>2505</v>
      </c>
      <c r="B506" s="287" t="s">
        <v>2804</v>
      </c>
      <c r="C506" s="376">
        <v>41360</v>
      </c>
    </row>
    <row r="507" spans="1:3" ht="24" x14ac:dyDescent="0.2">
      <c r="A507" s="375" t="s">
        <v>2506</v>
      </c>
      <c r="B507" s="287" t="s">
        <v>2805</v>
      </c>
      <c r="C507" s="376">
        <v>29171</v>
      </c>
    </row>
    <row r="508" spans="1:3" x14ac:dyDescent="0.2">
      <c r="A508" s="375" t="s">
        <v>2507</v>
      </c>
      <c r="B508" s="287" t="s">
        <v>2806</v>
      </c>
      <c r="C508" s="376">
        <v>120496</v>
      </c>
    </row>
    <row r="509" spans="1:3" x14ac:dyDescent="0.2">
      <c r="A509" s="375" t="s">
        <v>2508</v>
      </c>
      <c r="B509" s="287" t="s">
        <v>2807</v>
      </c>
      <c r="C509" s="376">
        <v>68597</v>
      </c>
    </row>
    <row r="510" spans="1:3" ht="24" x14ac:dyDescent="0.2">
      <c r="A510" s="375" t="s">
        <v>2509</v>
      </c>
      <c r="B510" s="287" t="s">
        <v>2799</v>
      </c>
      <c r="C510" s="376">
        <v>245858</v>
      </c>
    </row>
    <row r="511" spans="1:3" ht="24" x14ac:dyDescent="0.2">
      <c r="A511" s="375" t="s">
        <v>2510</v>
      </c>
      <c r="B511" s="287" t="s">
        <v>2808</v>
      </c>
      <c r="C511" s="376">
        <v>289680</v>
      </c>
    </row>
    <row r="512" spans="1:3" ht="24" x14ac:dyDescent="0.2">
      <c r="A512" s="375" t="s">
        <v>2511</v>
      </c>
      <c r="B512" s="287" t="s">
        <v>2809</v>
      </c>
      <c r="C512" s="376">
        <v>204686</v>
      </c>
    </row>
    <row r="513" spans="1:3" x14ac:dyDescent="0.2">
      <c r="A513" s="375" t="s">
        <v>2512</v>
      </c>
      <c r="B513" s="287" t="s">
        <v>2810</v>
      </c>
      <c r="C513" s="376">
        <v>40235</v>
      </c>
    </row>
    <row r="514" spans="1:3" x14ac:dyDescent="0.2">
      <c r="A514" s="375" t="s">
        <v>2513</v>
      </c>
      <c r="B514" s="287" t="s">
        <v>2811</v>
      </c>
      <c r="C514" s="376">
        <v>142055</v>
      </c>
    </row>
    <row r="515" spans="1:3" x14ac:dyDescent="0.2">
      <c r="A515" s="375" t="s">
        <v>2514</v>
      </c>
      <c r="B515" s="287" t="s">
        <v>2812</v>
      </c>
      <c r="C515" s="376">
        <v>116193</v>
      </c>
    </row>
    <row r="516" spans="1:3" x14ac:dyDescent="0.2">
      <c r="A516" s="375" t="s">
        <v>2515</v>
      </c>
      <c r="B516" s="287" t="s">
        <v>2813</v>
      </c>
      <c r="C516" s="376">
        <v>116987</v>
      </c>
    </row>
    <row r="517" spans="1:3" ht="24" x14ac:dyDescent="0.2">
      <c r="A517" s="375" t="s">
        <v>2516</v>
      </c>
      <c r="B517" s="287" t="s">
        <v>2814</v>
      </c>
      <c r="C517" s="376">
        <v>123000</v>
      </c>
    </row>
    <row r="518" spans="1:3" x14ac:dyDescent="0.2">
      <c r="A518" s="375" t="s">
        <v>2517</v>
      </c>
      <c r="B518" s="287" t="s">
        <v>2815</v>
      </c>
      <c r="C518" s="376">
        <v>91918</v>
      </c>
    </row>
    <row r="519" spans="1:3" ht="24" x14ac:dyDescent="0.2">
      <c r="A519" s="375" t="s">
        <v>2518</v>
      </c>
      <c r="B519" s="287" t="s">
        <v>2816</v>
      </c>
      <c r="C519" s="376">
        <v>40235</v>
      </c>
    </row>
    <row r="520" spans="1:3" ht="24" x14ac:dyDescent="0.2">
      <c r="A520" s="375" t="s">
        <v>2519</v>
      </c>
      <c r="B520" s="287" t="s">
        <v>2817</v>
      </c>
      <c r="C520" s="376">
        <v>91172</v>
      </c>
    </row>
    <row r="521" spans="1:3" ht="24" x14ac:dyDescent="0.2">
      <c r="A521" s="375" t="s">
        <v>2520</v>
      </c>
      <c r="B521" s="287" t="s">
        <v>2818</v>
      </c>
      <c r="C521" s="376">
        <v>56329</v>
      </c>
    </row>
    <row r="522" spans="1:3" x14ac:dyDescent="0.2">
      <c r="A522" s="375" t="s">
        <v>2521</v>
      </c>
      <c r="B522" s="287" t="s">
        <v>2819</v>
      </c>
      <c r="C522" s="376">
        <v>37241</v>
      </c>
    </row>
    <row r="523" spans="1:3" x14ac:dyDescent="0.2">
      <c r="A523" s="375" t="s">
        <v>2522</v>
      </c>
      <c r="B523" s="287" t="s">
        <v>2820</v>
      </c>
      <c r="C523" s="376">
        <v>57241</v>
      </c>
    </row>
    <row r="524" spans="1:3" ht="24" x14ac:dyDescent="0.2">
      <c r="A524" s="375" t="s">
        <v>2523</v>
      </c>
      <c r="B524" s="287" t="s">
        <v>2821</v>
      </c>
      <c r="C524" s="376">
        <v>64896</v>
      </c>
    </row>
    <row r="525" spans="1:3" x14ac:dyDescent="0.2">
      <c r="A525" s="375" t="s">
        <v>2524</v>
      </c>
      <c r="B525" s="287" t="s">
        <v>2822</v>
      </c>
      <c r="C525" s="376">
        <v>45427</v>
      </c>
    </row>
    <row r="526" spans="1:3" x14ac:dyDescent="0.2">
      <c r="A526" s="375" t="s">
        <v>2525</v>
      </c>
      <c r="B526" s="287" t="s">
        <v>2823</v>
      </c>
      <c r="C526" s="376">
        <v>45427</v>
      </c>
    </row>
    <row r="527" spans="1:3" x14ac:dyDescent="0.2">
      <c r="A527" s="375" t="s">
        <v>2526</v>
      </c>
      <c r="B527" s="287" t="s">
        <v>2824</v>
      </c>
      <c r="C527" s="376">
        <v>90000</v>
      </c>
    </row>
    <row r="528" spans="1:3" x14ac:dyDescent="0.2">
      <c r="A528" s="375" t="s">
        <v>2527</v>
      </c>
      <c r="B528" s="287" t="s">
        <v>2825</v>
      </c>
      <c r="C528" s="376">
        <v>60000</v>
      </c>
    </row>
    <row r="529" spans="1:3" x14ac:dyDescent="0.2">
      <c r="A529" s="375" t="s">
        <v>2528</v>
      </c>
      <c r="B529" s="287" t="s">
        <v>2826</v>
      </c>
      <c r="C529" s="376">
        <v>103283</v>
      </c>
    </row>
    <row r="530" spans="1:3" ht="24" x14ac:dyDescent="0.2">
      <c r="A530" s="375" t="s">
        <v>2529</v>
      </c>
      <c r="B530" s="287" t="s">
        <v>2827</v>
      </c>
      <c r="C530" s="376">
        <v>148446</v>
      </c>
    </row>
    <row r="531" spans="1:3" ht="24" x14ac:dyDescent="0.2">
      <c r="A531" s="375" t="s">
        <v>2530</v>
      </c>
      <c r="B531" s="287" t="s">
        <v>2828</v>
      </c>
      <c r="C531" s="376">
        <v>132609</v>
      </c>
    </row>
    <row r="532" spans="1:3" ht="24" x14ac:dyDescent="0.2">
      <c r="A532" s="375" t="s">
        <v>2531</v>
      </c>
      <c r="B532" s="287" t="s">
        <v>2829</v>
      </c>
      <c r="C532" s="376">
        <v>77463</v>
      </c>
    </row>
    <row r="533" spans="1:3" x14ac:dyDescent="0.2">
      <c r="A533" s="375" t="s">
        <v>2532</v>
      </c>
      <c r="B533" s="287" t="s">
        <v>2830</v>
      </c>
      <c r="C533" s="376">
        <v>400104</v>
      </c>
    </row>
    <row r="534" spans="1:3" x14ac:dyDescent="0.2">
      <c r="A534" s="375" t="s">
        <v>3225</v>
      </c>
      <c r="B534" s="287" t="s">
        <v>3226</v>
      </c>
      <c r="C534" s="376">
        <v>45428</v>
      </c>
    </row>
    <row r="535" spans="1:3" x14ac:dyDescent="0.2">
      <c r="A535" s="375" t="s">
        <v>2533</v>
      </c>
      <c r="B535" s="287" t="s">
        <v>2831</v>
      </c>
      <c r="C535" s="376">
        <v>173822929</v>
      </c>
    </row>
    <row r="536" spans="1:3" x14ac:dyDescent="0.2">
      <c r="A536" s="375" t="s">
        <v>2534</v>
      </c>
      <c r="B536" s="287" t="s">
        <v>2832</v>
      </c>
      <c r="C536" s="376">
        <v>527982532</v>
      </c>
    </row>
    <row r="537" spans="1:3" ht="12.75" thickBot="1" x14ac:dyDescent="0.25">
      <c r="A537" s="377" t="s">
        <v>2714</v>
      </c>
      <c r="B537" s="363" t="s">
        <v>2715</v>
      </c>
      <c r="C537" s="378">
        <v>9003000</v>
      </c>
    </row>
    <row r="538" spans="1:3" ht="21" customHeight="1" thickBot="1" x14ac:dyDescent="0.25">
      <c r="A538" s="281">
        <v>20</v>
      </c>
      <c r="B538" s="289" t="s">
        <v>405</v>
      </c>
      <c r="C538" s="273">
        <f>SUM(C539:C540)</f>
        <v>1782926780</v>
      </c>
    </row>
    <row r="539" spans="1:3" x14ac:dyDescent="0.2">
      <c r="A539" s="375" t="s">
        <v>2535</v>
      </c>
      <c r="B539" s="287" t="s">
        <v>2833</v>
      </c>
      <c r="C539" s="376">
        <v>1212713780</v>
      </c>
    </row>
    <row r="540" spans="1:3" ht="12.75" thickBot="1" x14ac:dyDescent="0.25">
      <c r="A540" s="375" t="s">
        <v>2536</v>
      </c>
      <c r="B540" s="287" t="s">
        <v>2834</v>
      </c>
      <c r="C540" s="376">
        <v>570213000</v>
      </c>
    </row>
    <row r="541" spans="1:3" ht="21" customHeight="1" thickBot="1" x14ac:dyDescent="0.25">
      <c r="A541" s="281">
        <v>21</v>
      </c>
      <c r="B541" s="289" t="s">
        <v>2899</v>
      </c>
      <c r="C541" s="273">
        <f>SUM(C542)</f>
        <v>15949060</v>
      </c>
    </row>
    <row r="542" spans="1:3" ht="12.75" thickBot="1" x14ac:dyDescent="0.25">
      <c r="A542" s="279" t="s">
        <v>2537</v>
      </c>
      <c r="B542" s="287" t="s">
        <v>2835</v>
      </c>
      <c r="C542" s="293">
        <v>15949060</v>
      </c>
    </row>
    <row r="543" spans="1:3" ht="21" customHeight="1" thickBot="1" x14ac:dyDescent="0.25">
      <c r="A543" s="281">
        <v>22</v>
      </c>
      <c r="B543" s="289" t="s">
        <v>2900</v>
      </c>
      <c r="C543" s="273">
        <f>SUM(C544)</f>
        <v>55000000</v>
      </c>
    </row>
    <row r="544" spans="1:3" ht="12.75" thickBot="1" x14ac:dyDescent="0.25">
      <c r="A544" s="280" t="s">
        <v>2538</v>
      </c>
      <c r="B544" s="288" t="s">
        <v>420</v>
      </c>
      <c r="C544" s="294">
        <v>55000000</v>
      </c>
    </row>
    <row r="545" spans="1:3" ht="21" customHeight="1" thickBot="1" x14ac:dyDescent="0.25">
      <c r="A545" s="281">
        <v>23</v>
      </c>
      <c r="B545" s="289" t="s">
        <v>414</v>
      </c>
      <c r="C545" s="273">
        <f>SUM(C546)</f>
        <v>355005670</v>
      </c>
    </row>
    <row r="546" spans="1:3" ht="12.75" thickBot="1" x14ac:dyDescent="0.25">
      <c r="A546" s="283" t="s">
        <v>2539</v>
      </c>
      <c r="B546" s="292" t="s">
        <v>2836</v>
      </c>
      <c r="C546" s="295">
        <v>355005670</v>
      </c>
    </row>
    <row r="547" spans="1:3" ht="17.25" customHeight="1" thickBot="1" x14ac:dyDescent="0.25">
      <c r="A547" s="296"/>
      <c r="B547" s="7" t="s">
        <v>2901</v>
      </c>
      <c r="C547" s="297">
        <f>C12+C54+C117+C141+C172+C215+C245+C318+C322+C350+C369+C383+C388+C396+C410+C421+C427+C437+C452+C538+C541+C543+C545</f>
        <v>15517525000.000002</v>
      </c>
    </row>
  </sheetData>
  <mergeCells count="1">
    <mergeCell ref="A10:B10"/>
  </mergeCells>
  <pageMargins left="0.70866141732283472" right="0.70866141732283472" top="0.74803149606299213" bottom="0.74803149606299213" header="0.31496062992125984" footer="0.31496062992125984"/>
  <pageSetup scale="8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92D050"/>
    <pageSetUpPr fitToPage="1"/>
  </sheetPr>
  <dimension ref="B8:D18"/>
  <sheetViews>
    <sheetView workbookViewId="0">
      <selection activeCell="G12" sqref="G12"/>
    </sheetView>
  </sheetViews>
  <sheetFormatPr baseColWidth="10" defaultColWidth="11.42578125" defaultRowHeight="15" x14ac:dyDescent="0.25"/>
  <cols>
    <col min="1" max="1" width="1.7109375" customWidth="1"/>
    <col min="2" max="2" width="11.7109375" customWidth="1"/>
    <col min="3" max="3" width="81.7109375" customWidth="1"/>
    <col min="4" max="4" width="20.140625" customWidth="1"/>
  </cols>
  <sheetData>
    <row r="8" spans="2:4" ht="15.75" thickBot="1" x14ac:dyDescent="0.3">
      <c r="B8" s="434"/>
      <c r="C8" s="434"/>
    </row>
    <row r="9" spans="2:4" ht="33" customHeight="1" thickBot="1" x14ac:dyDescent="0.3">
      <c r="B9" s="145">
        <v>36000</v>
      </c>
      <c r="C9" s="168" t="s">
        <v>216</v>
      </c>
      <c r="D9" s="9" t="s">
        <v>424</v>
      </c>
    </row>
    <row r="10" spans="2:4" s="10" customFormat="1" ht="32.25" customHeight="1" thickBot="1" x14ac:dyDescent="0.3">
      <c r="B10" s="145">
        <v>36100</v>
      </c>
      <c r="C10" s="146" t="s">
        <v>217</v>
      </c>
      <c r="D10" s="181">
        <v>43283500</v>
      </c>
    </row>
    <row r="11" spans="2:4" ht="18.75" customHeight="1" thickBot="1" x14ac:dyDescent="0.3">
      <c r="B11" s="147">
        <v>36101</v>
      </c>
      <c r="C11" s="148" t="s">
        <v>218</v>
      </c>
      <c r="D11" s="166">
        <v>43283500</v>
      </c>
    </row>
    <row r="12" spans="2:4" s="10" customFormat="1" ht="30.75" thickBot="1" x14ac:dyDescent="0.3">
      <c r="B12" s="145">
        <v>36300</v>
      </c>
      <c r="C12" s="146" t="s">
        <v>219</v>
      </c>
      <c r="D12" s="181">
        <v>1046225.84</v>
      </c>
    </row>
    <row r="13" spans="2:4" ht="18.75" customHeight="1" thickBot="1" x14ac:dyDescent="0.3">
      <c r="B13" s="147">
        <v>36301</v>
      </c>
      <c r="C13" s="148" t="s">
        <v>219</v>
      </c>
      <c r="D13" s="166">
        <v>1046225.84</v>
      </c>
    </row>
    <row r="14" spans="2:4" s="10" customFormat="1" ht="15.75" thickBot="1" x14ac:dyDescent="0.3">
      <c r="B14" s="145">
        <v>36400</v>
      </c>
      <c r="C14" s="146" t="s">
        <v>220</v>
      </c>
      <c r="D14" s="181">
        <v>10200</v>
      </c>
    </row>
    <row r="15" spans="2:4" ht="18.75" customHeight="1" thickBot="1" x14ac:dyDescent="0.3">
      <c r="B15" s="147">
        <v>36401</v>
      </c>
      <c r="C15" s="148" t="s">
        <v>220</v>
      </c>
      <c r="D15" s="166">
        <v>10200</v>
      </c>
    </row>
    <row r="16" spans="2:4" s="10" customFormat="1" ht="30.75" thickBot="1" x14ac:dyDescent="0.3">
      <c r="B16" s="145">
        <v>36600</v>
      </c>
      <c r="C16" s="146" t="s">
        <v>221</v>
      </c>
      <c r="D16" s="181">
        <v>150000</v>
      </c>
    </row>
    <row r="17" spans="2:4" ht="18.75" customHeight="1" thickBot="1" x14ac:dyDescent="0.3">
      <c r="B17" s="147">
        <v>36601</v>
      </c>
      <c r="C17" s="148" t="s">
        <v>221</v>
      </c>
      <c r="D17" s="167">
        <v>150000</v>
      </c>
    </row>
    <row r="18" spans="2:4" ht="19.5" customHeight="1" thickBot="1" x14ac:dyDescent="0.3">
      <c r="B18" s="149"/>
      <c r="C18" s="9" t="s">
        <v>425</v>
      </c>
      <c r="D18" s="150">
        <f>D10+D12+D14+D16</f>
        <v>44489925.840000004</v>
      </c>
    </row>
  </sheetData>
  <mergeCells count="1">
    <mergeCell ref="B8:C8"/>
  </mergeCells>
  <pageMargins left="0.75" right="0.7" top="0.75" bottom="0.75" header="0.3" footer="0.3"/>
  <pageSetup scale="77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rgb="FF92D050"/>
    <pageSetUpPr fitToPage="1"/>
  </sheetPr>
  <dimension ref="A8:C79"/>
  <sheetViews>
    <sheetView workbookViewId="0">
      <selection activeCell="K23" sqref="K23"/>
    </sheetView>
  </sheetViews>
  <sheetFormatPr baseColWidth="10" defaultColWidth="8" defaultRowHeight="15.75" x14ac:dyDescent="0.25"/>
  <cols>
    <col min="1" max="1" width="46.28515625" style="8" bestFit="1" customWidth="1"/>
    <col min="2" max="2" width="24.7109375" style="8" customWidth="1"/>
    <col min="3" max="3" width="23.28515625" style="8" customWidth="1"/>
    <col min="4" max="16384" width="8" style="8"/>
  </cols>
  <sheetData>
    <row r="8" spans="1:3" ht="16.5" thickBot="1" x14ac:dyDescent="0.3">
      <c r="A8" s="459" t="s">
        <v>3138</v>
      </c>
      <c r="B8" s="459"/>
    </row>
    <row r="9" spans="1:3" ht="22.5" customHeight="1" thickBot="1" x14ac:dyDescent="0.3">
      <c r="A9" s="455" t="s">
        <v>436</v>
      </c>
      <c r="B9" s="457" t="s">
        <v>437</v>
      </c>
      <c r="C9" s="458"/>
    </row>
    <row r="10" spans="1:3" ht="27.75" customHeight="1" thickBot="1" x14ac:dyDescent="0.3">
      <c r="A10" s="456"/>
      <c r="B10" s="383" t="s">
        <v>433</v>
      </c>
      <c r="C10" s="383" t="s">
        <v>434</v>
      </c>
    </row>
    <row r="11" spans="1:3" ht="14.25" customHeight="1" x14ac:dyDescent="0.25">
      <c r="A11" s="398" t="s">
        <v>438</v>
      </c>
      <c r="B11" s="405" t="s">
        <v>439</v>
      </c>
      <c r="C11" s="401">
        <v>637</v>
      </c>
    </row>
    <row r="12" spans="1:3" ht="14.25" customHeight="1" x14ac:dyDescent="0.25">
      <c r="A12" s="399" t="s">
        <v>440</v>
      </c>
      <c r="B12" s="406" t="s">
        <v>439</v>
      </c>
      <c r="C12" s="402">
        <v>2133</v>
      </c>
    </row>
    <row r="13" spans="1:3" ht="14.25" customHeight="1" x14ac:dyDescent="0.25">
      <c r="A13" s="399" t="s">
        <v>441</v>
      </c>
      <c r="B13" s="406" t="s">
        <v>439</v>
      </c>
      <c r="C13" s="402">
        <v>2141</v>
      </c>
    </row>
    <row r="14" spans="1:3" ht="14.25" customHeight="1" x14ac:dyDescent="0.25">
      <c r="A14" s="399" t="s">
        <v>442</v>
      </c>
      <c r="B14" s="406" t="s">
        <v>439</v>
      </c>
      <c r="C14" s="402">
        <v>2168</v>
      </c>
    </row>
    <row r="15" spans="1:3" ht="14.25" customHeight="1" x14ac:dyDescent="0.25">
      <c r="A15" s="399" t="s">
        <v>443</v>
      </c>
      <c r="B15" s="406" t="s">
        <v>439</v>
      </c>
      <c r="C15" s="402">
        <v>2192</v>
      </c>
    </row>
    <row r="16" spans="1:3" ht="14.25" customHeight="1" x14ac:dyDescent="0.25">
      <c r="A16" s="399" t="s">
        <v>444</v>
      </c>
      <c r="B16" s="406" t="s">
        <v>439</v>
      </c>
      <c r="C16" s="402">
        <v>2273</v>
      </c>
    </row>
    <row r="17" spans="1:3" ht="14.25" customHeight="1" x14ac:dyDescent="0.25">
      <c r="A17" s="399" t="s">
        <v>445</v>
      </c>
      <c r="B17" s="406" t="s">
        <v>439</v>
      </c>
      <c r="C17" s="402">
        <v>2311</v>
      </c>
    </row>
    <row r="18" spans="1:3" ht="14.25" customHeight="1" x14ac:dyDescent="0.25">
      <c r="A18" s="399" t="s">
        <v>446</v>
      </c>
      <c r="B18" s="406" t="s">
        <v>439</v>
      </c>
      <c r="C18" s="402">
        <v>2338</v>
      </c>
    </row>
    <row r="19" spans="1:3" ht="14.25" customHeight="1" x14ac:dyDescent="0.25">
      <c r="A19" s="399" t="s">
        <v>447</v>
      </c>
      <c r="B19" s="406" t="s">
        <v>448</v>
      </c>
      <c r="C19" s="402">
        <v>6531</v>
      </c>
    </row>
    <row r="20" spans="1:3" ht="14.25" customHeight="1" x14ac:dyDescent="0.25">
      <c r="A20" s="399" t="s">
        <v>449</v>
      </c>
      <c r="B20" s="406" t="s">
        <v>450</v>
      </c>
      <c r="C20" s="402">
        <v>42633</v>
      </c>
    </row>
    <row r="21" spans="1:3" ht="14.25" customHeight="1" x14ac:dyDescent="0.25">
      <c r="A21" s="399" t="s">
        <v>451</v>
      </c>
      <c r="B21" s="406" t="s">
        <v>450</v>
      </c>
      <c r="C21" s="402">
        <v>25299</v>
      </c>
    </row>
    <row r="22" spans="1:3" ht="14.25" customHeight="1" x14ac:dyDescent="0.25">
      <c r="A22" s="399" t="s">
        <v>452</v>
      </c>
      <c r="B22" s="406" t="s">
        <v>448</v>
      </c>
      <c r="C22" s="403">
        <v>946</v>
      </c>
    </row>
    <row r="23" spans="1:3" ht="14.25" customHeight="1" x14ac:dyDescent="0.25">
      <c r="A23" s="399" t="s">
        <v>453</v>
      </c>
      <c r="B23" s="406" t="s">
        <v>448</v>
      </c>
      <c r="C23" s="402">
        <v>97452</v>
      </c>
    </row>
    <row r="24" spans="1:3" ht="14.25" customHeight="1" x14ac:dyDescent="0.25">
      <c r="A24" s="399" t="s">
        <v>454</v>
      </c>
      <c r="B24" s="406" t="s">
        <v>448</v>
      </c>
      <c r="C24" s="402">
        <v>97536</v>
      </c>
    </row>
    <row r="25" spans="1:3" ht="14.25" customHeight="1" x14ac:dyDescent="0.25">
      <c r="A25" s="399" t="s">
        <v>455</v>
      </c>
      <c r="B25" s="406" t="s">
        <v>448</v>
      </c>
      <c r="C25" s="402">
        <v>97825</v>
      </c>
    </row>
    <row r="26" spans="1:3" ht="14.25" customHeight="1" x14ac:dyDescent="0.25">
      <c r="A26" s="399" t="s">
        <v>456</v>
      </c>
      <c r="B26" s="406" t="s">
        <v>448</v>
      </c>
      <c r="C26" s="402">
        <v>97163</v>
      </c>
    </row>
    <row r="27" spans="1:3" ht="14.25" customHeight="1" x14ac:dyDescent="0.25">
      <c r="A27" s="399" t="s">
        <v>457</v>
      </c>
      <c r="B27" s="406" t="s">
        <v>448</v>
      </c>
      <c r="C27" s="402">
        <v>97270</v>
      </c>
    </row>
    <row r="28" spans="1:3" ht="14.25" customHeight="1" x14ac:dyDescent="0.25">
      <c r="A28" s="399" t="s">
        <v>458</v>
      </c>
      <c r="B28" s="406" t="s">
        <v>459</v>
      </c>
      <c r="C28" s="402">
        <v>34881</v>
      </c>
    </row>
    <row r="29" spans="1:3" ht="14.25" customHeight="1" x14ac:dyDescent="0.25">
      <c r="A29" s="399" t="s">
        <v>460</v>
      </c>
      <c r="B29" s="406" t="s">
        <v>459</v>
      </c>
      <c r="C29" s="402">
        <v>35227</v>
      </c>
    </row>
    <row r="30" spans="1:3" ht="14.25" customHeight="1" x14ac:dyDescent="0.25">
      <c r="A30" s="399" t="s">
        <v>461</v>
      </c>
      <c r="B30" s="406" t="s">
        <v>459</v>
      </c>
      <c r="C30" s="402">
        <v>35433</v>
      </c>
    </row>
    <row r="31" spans="1:3" ht="14.25" customHeight="1" x14ac:dyDescent="0.25">
      <c r="A31" s="399" t="s">
        <v>462</v>
      </c>
      <c r="B31" s="406" t="s">
        <v>459</v>
      </c>
      <c r="C31" s="402">
        <v>34956</v>
      </c>
    </row>
    <row r="32" spans="1:3" ht="14.25" customHeight="1" x14ac:dyDescent="0.25">
      <c r="A32" s="399" t="s">
        <v>463</v>
      </c>
      <c r="B32" s="406" t="s">
        <v>459</v>
      </c>
      <c r="C32" s="402">
        <v>35037</v>
      </c>
    </row>
    <row r="33" spans="1:3" ht="14.25" customHeight="1" x14ac:dyDescent="0.25">
      <c r="A33" s="399" t="s">
        <v>464</v>
      </c>
      <c r="B33" s="406" t="s">
        <v>459</v>
      </c>
      <c r="C33" s="402">
        <v>35185</v>
      </c>
    </row>
    <row r="34" spans="1:3" ht="14.25" customHeight="1" x14ac:dyDescent="0.25">
      <c r="A34" s="399" t="s">
        <v>465</v>
      </c>
      <c r="B34" s="406" t="s">
        <v>466</v>
      </c>
      <c r="C34" s="402">
        <v>3263</v>
      </c>
    </row>
    <row r="35" spans="1:3" ht="14.25" customHeight="1" x14ac:dyDescent="0.25">
      <c r="A35" s="399" t="s">
        <v>467</v>
      </c>
      <c r="B35" s="406" t="s">
        <v>448</v>
      </c>
      <c r="C35" s="402">
        <v>97685</v>
      </c>
    </row>
    <row r="36" spans="1:3" ht="14.25" customHeight="1" x14ac:dyDescent="0.25">
      <c r="A36" s="399" t="s">
        <v>468</v>
      </c>
      <c r="B36" s="406" t="s">
        <v>448</v>
      </c>
      <c r="C36" s="402">
        <v>85270</v>
      </c>
    </row>
    <row r="37" spans="1:3" ht="14.25" customHeight="1" x14ac:dyDescent="0.25">
      <c r="A37" s="399" t="s">
        <v>469</v>
      </c>
      <c r="B37" s="406" t="s">
        <v>470</v>
      </c>
      <c r="C37" s="402">
        <v>3353</v>
      </c>
    </row>
    <row r="38" spans="1:3" ht="14.25" customHeight="1" x14ac:dyDescent="0.25">
      <c r="A38" s="399" t="s">
        <v>471</v>
      </c>
      <c r="B38" s="406" t="s">
        <v>470</v>
      </c>
      <c r="C38" s="402">
        <v>99272</v>
      </c>
    </row>
    <row r="39" spans="1:3" ht="14.25" customHeight="1" x14ac:dyDescent="0.25">
      <c r="A39" s="399" t="s">
        <v>472</v>
      </c>
      <c r="B39" s="406" t="s">
        <v>470</v>
      </c>
      <c r="C39" s="402">
        <v>65524</v>
      </c>
    </row>
    <row r="40" spans="1:3" ht="14.25" customHeight="1" x14ac:dyDescent="0.25">
      <c r="A40" s="399" t="s">
        <v>473</v>
      </c>
      <c r="B40" s="406" t="s">
        <v>470</v>
      </c>
      <c r="C40" s="402">
        <v>4179</v>
      </c>
    </row>
    <row r="41" spans="1:3" ht="14.25" customHeight="1" x14ac:dyDescent="0.25">
      <c r="A41" s="399" t="s">
        <v>474</v>
      </c>
      <c r="B41" s="406" t="s">
        <v>470</v>
      </c>
      <c r="C41" s="402">
        <v>22251</v>
      </c>
    </row>
    <row r="42" spans="1:3" ht="14.25" customHeight="1" x14ac:dyDescent="0.25">
      <c r="A42" s="399" t="s">
        <v>475</v>
      </c>
      <c r="B42" s="406" t="s">
        <v>470</v>
      </c>
      <c r="C42" s="402">
        <v>94831</v>
      </c>
    </row>
    <row r="43" spans="1:3" ht="14.25" customHeight="1" x14ac:dyDescent="0.25">
      <c r="A43" s="399" t="s">
        <v>476</v>
      </c>
      <c r="B43" s="406" t="s">
        <v>470</v>
      </c>
      <c r="C43" s="402">
        <v>99679</v>
      </c>
    </row>
    <row r="44" spans="1:3" ht="14.25" customHeight="1" x14ac:dyDescent="0.25">
      <c r="A44" s="399" t="s">
        <v>477</v>
      </c>
      <c r="B44" s="406" t="s">
        <v>470</v>
      </c>
      <c r="C44" s="402">
        <v>7670</v>
      </c>
    </row>
    <row r="45" spans="1:3" ht="14.25" customHeight="1" x14ac:dyDescent="0.25">
      <c r="A45" s="399" t="s">
        <v>478</v>
      </c>
      <c r="B45" s="406" t="s">
        <v>470</v>
      </c>
      <c r="C45" s="402">
        <v>62812</v>
      </c>
    </row>
    <row r="46" spans="1:3" ht="14.25" customHeight="1" x14ac:dyDescent="0.25">
      <c r="A46" s="399" t="s">
        <v>479</v>
      </c>
      <c r="B46" s="406" t="s">
        <v>470</v>
      </c>
      <c r="C46" s="402">
        <v>69441</v>
      </c>
    </row>
    <row r="47" spans="1:3" ht="14.25" customHeight="1" x14ac:dyDescent="0.25">
      <c r="A47" s="399" t="s">
        <v>480</v>
      </c>
      <c r="B47" s="406" t="s">
        <v>470</v>
      </c>
      <c r="C47" s="402">
        <v>67625</v>
      </c>
    </row>
    <row r="48" spans="1:3" ht="14.25" customHeight="1" x14ac:dyDescent="0.25">
      <c r="A48" s="399" t="s">
        <v>481</v>
      </c>
      <c r="B48" s="406" t="s">
        <v>470</v>
      </c>
      <c r="C48" s="402">
        <v>60390</v>
      </c>
    </row>
    <row r="49" spans="1:3" ht="14.25" customHeight="1" x14ac:dyDescent="0.25">
      <c r="A49" s="399" t="s">
        <v>482</v>
      </c>
      <c r="B49" s="406" t="s">
        <v>470</v>
      </c>
      <c r="C49" s="402">
        <v>55921</v>
      </c>
    </row>
    <row r="50" spans="1:3" ht="14.25" customHeight="1" x14ac:dyDescent="0.25">
      <c r="A50" s="399" t="s">
        <v>483</v>
      </c>
      <c r="B50" s="406" t="s">
        <v>470</v>
      </c>
      <c r="C50" s="402">
        <v>47225</v>
      </c>
    </row>
    <row r="51" spans="1:3" ht="14.25" customHeight="1" x14ac:dyDescent="0.25">
      <c r="A51" s="399" t="s">
        <v>484</v>
      </c>
      <c r="B51" s="406" t="s">
        <v>470</v>
      </c>
      <c r="C51" s="402">
        <v>57896</v>
      </c>
    </row>
    <row r="52" spans="1:3" ht="14.25" customHeight="1" x14ac:dyDescent="0.25">
      <c r="A52" s="399" t="s">
        <v>485</v>
      </c>
      <c r="B52" s="406" t="s">
        <v>470</v>
      </c>
      <c r="C52" s="402">
        <v>60640</v>
      </c>
    </row>
    <row r="53" spans="1:3" ht="14.25" customHeight="1" x14ac:dyDescent="0.25">
      <c r="A53" s="399" t="s">
        <v>486</v>
      </c>
      <c r="B53" s="406" t="s">
        <v>470</v>
      </c>
      <c r="C53" s="402">
        <v>81584</v>
      </c>
    </row>
    <row r="54" spans="1:3" ht="14.25" customHeight="1" x14ac:dyDescent="0.25">
      <c r="A54" s="399" t="s">
        <v>487</v>
      </c>
      <c r="B54" s="406" t="s">
        <v>470</v>
      </c>
      <c r="C54" s="402">
        <v>77764</v>
      </c>
    </row>
    <row r="55" spans="1:3" ht="14.25" customHeight="1" x14ac:dyDescent="0.25">
      <c r="A55" s="399" t="s">
        <v>488</v>
      </c>
      <c r="B55" s="406" t="s">
        <v>470</v>
      </c>
      <c r="C55" s="402">
        <v>98948</v>
      </c>
    </row>
    <row r="56" spans="1:3" ht="14.25" customHeight="1" x14ac:dyDescent="0.25">
      <c r="A56" s="399" t="s">
        <v>489</v>
      </c>
      <c r="B56" s="406" t="s">
        <v>470</v>
      </c>
      <c r="C56" s="402">
        <v>98957</v>
      </c>
    </row>
    <row r="57" spans="1:3" ht="14.25" customHeight="1" x14ac:dyDescent="0.25">
      <c r="A57" s="399" t="s">
        <v>490</v>
      </c>
      <c r="B57" s="406" t="s">
        <v>470</v>
      </c>
      <c r="C57" s="402">
        <v>98975</v>
      </c>
    </row>
    <row r="58" spans="1:3" ht="14.25" customHeight="1" x14ac:dyDescent="0.25">
      <c r="A58" s="399" t="s">
        <v>491</v>
      </c>
      <c r="B58" s="406" t="s">
        <v>470</v>
      </c>
      <c r="C58" s="402">
        <v>63417</v>
      </c>
    </row>
    <row r="59" spans="1:3" ht="14.25" customHeight="1" x14ac:dyDescent="0.25">
      <c r="A59" s="399" t="s">
        <v>492</v>
      </c>
      <c r="B59" s="406" t="s">
        <v>470</v>
      </c>
      <c r="C59" s="402">
        <v>63426</v>
      </c>
    </row>
    <row r="60" spans="1:3" ht="14.25" customHeight="1" x14ac:dyDescent="0.25">
      <c r="A60" s="399" t="s">
        <v>493</v>
      </c>
      <c r="B60" s="406" t="s">
        <v>470</v>
      </c>
      <c r="C60" s="402">
        <v>67918</v>
      </c>
    </row>
    <row r="61" spans="1:3" ht="14.25" customHeight="1" x14ac:dyDescent="0.25">
      <c r="A61" s="399" t="s">
        <v>494</v>
      </c>
      <c r="B61" s="406" t="s">
        <v>470</v>
      </c>
      <c r="C61" s="402">
        <v>67936</v>
      </c>
    </row>
    <row r="62" spans="1:3" ht="14.25" customHeight="1" x14ac:dyDescent="0.25">
      <c r="A62" s="399" t="s">
        <v>495</v>
      </c>
      <c r="B62" s="406" t="s">
        <v>470</v>
      </c>
      <c r="C62" s="402">
        <v>67927</v>
      </c>
    </row>
    <row r="63" spans="1:3" ht="14.25" customHeight="1" x14ac:dyDescent="0.25">
      <c r="A63" s="399" t="s">
        <v>496</v>
      </c>
      <c r="B63" s="406" t="s">
        <v>470</v>
      </c>
      <c r="C63" s="402">
        <v>67954</v>
      </c>
    </row>
    <row r="64" spans="1:3" ht="14.25" customHeight="1" x14ac:dyDescent="0.25">
      <c r="A64" s="399" t="s">
        <v>497</v>
      </c>
      <c r="B64" s="406" t="s">
        <v>470</v>
      </c>
      <c r="C64" s="402">
        <v>67945</v>
      </c>
    </row>
    <row r="65" spans="1:3" ht="14.25" customHeight="1" x14ac:dyDescent="0.25">
      <c r="A65" s="399" t="s">
        <v>498</v>
      </c>
      <c r="B65" s="406" t="s">
        <v>470</v>
      </c>
      <c r="C65" s="402">
        <v>68081</v>
      </c>
    </row>
    <row r="66" spans="1:3" ht="14.25" customHeight="1" x14ac:dyDescent="0.25">
      <c r="A66" s="399" t="s">
        <v>499</v>
      </c>
      <c r="B66" s="406" t="s">
        <v>470</v>
      </c>
      <c r="C66" s="402">
        <v>51015</v>
      </c>
    </row>
    <row r="67" spans="1:3" ht="14.25" customHeight="1" x14ac:dyDescent="0.25">
      <c r="A67" s="399" t="s">
        <v>500</v>
      </c>
      <c r="B67" s="406" t="s">
        <v>470</v>
      </c>
      <c r="C67" s="402">
        <v>50894</v>
      </c>
    </row>
    <row r="68" spans="1:3" ht="14.25" customHeight="1" x14ac:dyDescent="0.25">
      <c r="A68" s="399" t="s">
        <v>501</v>
      </c>
      <c r="B68" s="406" t="s">
        <v>470</v>
      </c>
      <c r="C68" s="402">
        <v>54470</v>
      </c>
    </row>
    <row r="69" spans="1:3" ht="14.25" customHeight="1" x14ac:dyDescent="0.25">
      <c r="A69" s="399" t="s">
        <v>502</v>
      </c>
      <c r="B69" s="406" t="s">
        <v>470</v>
      </c>
      <c r="C69" s="402">
        <v>54489</v>
      </c>
    </row>
    <row r="70" spans="1:3" ht="14.25" customHeight="1" x14ac:dyDescent="0.25">
      <c r="A70" s="399" t="s">
        <v>503</v>
      </c>
      <c r="B70" s="406" t="s">
        <v>470</v>
      </c>
      <c r="C70" s="402">
        <v>54564</v>
      </c>
    </row>
    <row r="71" spans="1:3" ht="14.25" customHeight="1" x14ac:dyDescent="0.25">
      <c r="A71" s="399" t="s">
        <v>504</v>
      </c>
      <c r="B71" s="406" t="s">
        <v>470</v>
      </c>
      <c r="C71" s="402">
        <v>54573</v>
      </c>
    </row>
    <row r="72" spans="1:3" ht="14.25" customHeight="1" x14ac:dyDescent="0.25">
      <c r="A72" s="399" t="s">
        <v>505</v>
      </c>
      <c r="B72" s="406" t="s">
        <v>470</v>
      </c>
      <c r="C72" s="402">
        <v>53515</v>
      </c>
    </row>
    <row r="73" spans="1:3" ht="14.25" customHeight="1" x14ac:dyDescent="0.25">
      <c r="A73" s="399" t="s">
        <v>506</v>
      </c>
      <c r="B73" s="406" t="s">
        <v>470</v>
      </c>
      <c r="C73" s="402">
        <v>54612</v>
      </c>
    </row>
    <row r="74" spans="1:3" ht="14.25" customHeight="1" x14ac:dyDescent="0.25">
      <c r="A74" s="399" t="s">
        <v>507</v>
      </c>
      <c r="B74" s="406" t="s">
        <v>470</v>
      </c>
      <c r="C74" s="402">
        <v>92555</v>
      </c>
    </row>
    <row r="75" spans="1:3" ht="14.25" customHeight="1" x14ac:dyDescent="0.25">
      <c r="A75" s="399" t="s">
        <v>508</v>
      </c>
      <c r="B75" s="406" t="s">
        <v>470</v>
      </c>
      <c r="C75" s="402">
        <v>76072</v>
      </c>
    </row>
    <row r="76" spans="1:3" ht="14.25" customHeight="1" x14ac:dyDescent="0.25">
      <c r="A76" s="399" t="s">
        <v>509</v>
      </c>
      <c r="B76" s="406" t="s">
        <v>470</v>
      </c>
      <c r="C76" s="402">
        <v>64746</v>
      </c>
    </row>
    <row r="77" spans="1:3" ht="14.25" customHeight="1" x14ac:dyDescent="0.25">
      <c r="A77" s="399" t="s">
        <v>510</v>
      </c>
      <c r="B77" s="406" t="s">
        <v>470</v>
      </c>
      <c r="C77" s="402">
        <v>43863</v>
      </c>
    </row>
    <row r="78" spans="1:3" ht="14.25" customHeight="1" x14ac:dyDescent="0.25">
      <c r="A78" s="399" t="s">
        <v>511</v>
      </c>
      <c r="B78" s="406" t="s">
        <v>470</v>
      </c>
      <c r="C78" s="402">
        <v>64773</v>
      </c>
    </row>
    <row r="79" spans="1:3" ht="14.25" customHeight="1" thickBot="1" x14ac:dyDescent="0.3">
      <c r="A79" s="400" t="s">
        <v>512</v>
      </c>
      <c r="B79" s="407" t="s">
        <v>470</v>
      </c>
      <c r="C79" s="404">
        <v>64821</v>
      </c>
    </row>
  </sheetData>
  <mergeCells count="3">
    <mergeCell ref="A9:A10"/>
    <mergeCell ref="B9:C9"/>
    <mergeCell ref="A8:B8"/>
  </mergeCells>
  <pageMargins left="0.70866141732283472" right="0.70866141732283472" top="0.43307086614173229" bottom="0.39370078740157483" header="0.31496062992125984" footer="0.31496062992125984"/>
  <pageSetup scale="95" fitToHeight="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4:A22"/>
  <sheetViews>
    <sheetView workbookViewId="0">
      <selection activeCell="D11" sqref="D11"/>
    </sheetView>
  </sheetViews>
  <sheetFormatPr baseColWidth="10" defaultRowHeight="15" x14ac:dyDescent="0.25"/>
  <sheetData>
    <row r="4" s="373" customFormat="1" ht="23.1" customHeight="1" x14ac:dyDescent="0.25"/>
    <row r="5" s="373" customFormat="1" ht="23.1" customHeight="1" x14ac:dyDescent="0.25"/>
    <row r="6" s="373" customFormat="1" ht="23.1" customHeight="1" x14ac:dyDescent="0.25"/>
    <row r="7" s="373" customFormat="1" ht="23.1" customHeight="1" x14ac:dyDescent="0.25"/>
    <row r="8" s="373" customFormat="1" ht="23.1" customHeight="1" x14ac:dyDescent="0.25"/>
    <row r="9" s="373" customFormat="1" ht="23.1" customHeight="1" x14ac:dyDescent="0.25"/>
    <row r="10" s="373" customFormat="1" ht="23.1" customHeight="1" x14ac:dyDescent="0.25"/>
    <row r="11" s="373" customFormat="1" ht="23.1" customHeight="1" x14ac:dyDescent="0.25"/>
    <row r="12" s="373" customFormat="1" ht="23.1" customHeight="1" x14ac:dyDescent="0.25"/>
    <row r="13" s="373" customFormat="1" ht="23.1" customHeight="1" x14ac:dyDescent="0.25"/>
    <row r="14" s="373" customFormat="1" ht="23.1" customHeight="1" x14ac:dyDescent="0.25"/>
    <row r="15" s="373" customFormat="1" ht="23.1" customHeight="1" x14ac:dyDescent="0.25"/>
    <row r="16" s="373" customFormat="1" ht="23.1" customHeight="1" x14ac:dyDescent="0.25"/>
    <row r="17" s="373" customFormat="1" ht="23.1" customHeight="1" x14ac:dyDescent="0.25"/>
    <row r="18" s="373" customFormat="1" ht="23.1" customHeight="1" x14ac:dyDescent="0.25"/>
    <row r="19" s="373" customFormat="1" ht="23.1" customHeight="1" x14ac:dyDescent="0.25"/>
    <row r="20" s="373" customFormat="1" ht="23.1" customHeight="1" x14ac:dyDescent="0.25"/>
    <row r="21" s="373" customFormat="1" ht="23.1" customHeight="1" x14ac:dyDescent="0.25"/>
    <row r="22" s="373" customFormat="1" ht="23.1" customHeight="1" x14ac:dyDescent="0.25"/>
  </sheetData>
  <pageMargins left="0.70866141732283472" right="0.70866141732283472" top="0.74803149606299213" bottom="0.74803149606299213" header="0.31496062992125984" footer="0.31496062992125984"/>
  <pageSetup scale="53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A7"/>
  <sheetViews>
    <sheetView workbookViewId="0">
      <selection activeCell="D14" sqref="D14"/>
    </sheetView>
  </sheetViews>
  <sheetFormatPr baseColWidth="10" defaultRowHeight="15" x14ac:dyDescent="0.25"/>
  <sheetData>
    <row r="1" s="301" customFormat="1" ht="12" customHeight="1" x14ac:dyDescent="0.2"/>
    <row r="2" s="301" customFormat="1" ht="12.75" x14ac:dyDescent="0.2"/>
    <row r="3" s="301" customFormat="1" ht="12.75" x14ac:dyDescent="0.2"/>
    <row r="4" s="301" customFormat="1" ht="12.75" x14ac:dyDescent="0.2"/>
    <row r="5" s="301" customFormat="1" ht="12.75" x14ac:dyDescent="0.2"/>
    <row r="7" ht="15" customHeight="1" x14ac:dyDescent="0.25"/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rgb="FF92D050"/>
  </sheetPr>
  <dimension ref="A9:I387"/>
  <sheetViews>
    <sheetView topLeftCell="A17" workbookViewId="0">
      <selection activeCell="H34" sqref="H34"/>
    </sheetView>
  </sheetViews>
  <sheetFormatPr baseColWidth="10" defaultColWidth="11.42578125" defaultRowHeight="14.25" x14ac:dyDescent="0.2"/>
  <cols>
    <col min="1" max="1" width="3.140625" style="11" customWidth="1"/>
    <col min="2" max="2" width="11.42578125" style="11"/>
    <col min="3" max="3" width="39.85546875" style="11" customWidth="1"/>
    <col min="4" max="16384" width="11.42578125" style="11"/>
  </cols>
  <sheetData>
    <row r="9" spans="1:9" ht="15.75" thickBot="1" x14ac:dyDescent="0.3">
      <c r="B9" s="434"/>
      <c r="C9" s="434"/>
    </row>
    <row r="10" spans="1:9" ht="15.75" x14ac:dyDescent="0.2">
      <c r="A10" s="12"/>
      <c r="B10" s="460" t="s">
        <v>514</v>
      </c>
      <c r="C10" s="461"/>
      <c r="D10" s="461"/>
      <c r="E10" s="461"/>
      <c r="F10" s="462"/>
      <c r="G10" s="13"/>
      <c r="H10" s="13"/>
      <c r="I10" s="13"/>
    </row>
    <row r="11" spans="1:9" ht="15.75" x14ac:dyDescent="0.2">
      <c r="A11" s="12"/>
      <c r="B11" s="463" t="s">
        <v>515</v>
      </c>
      <c r="C11" s="464"/>
      <c r="D11" s="464"/>
      <c r="E11" s="464"/>
      <c r="F11" s="465"/>
      <c r="G11" s="13"/>
      <c r="H11" s="13"/>
      <c r="I11" s="13"/>
    </row>
    <row r="12" spans="1:9" ht="15.75" thickBot="1" x14ac:dyDescent="0.25">
      <c r="A12" s="14"/>
      <c r="B12" s="466" t="s">
        <v>3139</v>
      </c>
      <c r="C12" s="467"/>
      <c r="D12" s="467"/>
      <c r="E12" s="467"/>
      <c r="F12" s="468"/>
      <c r="G12" s="15"/>
      <c r="H12" s="15"/>
      <c r="I12" s="15"/>
    </row>
    <row r="13" spans="1:9" ht="15.75" thickBot="1" x14ac:dyDescent="0.3">
      <c r="A13" s="16"/>
      <c r="B13" s="411" t="s">
        <v>516</v>
      </c>
      <c r="C13" s="412" t="s">
        <v>517</v>
      </c>
      <c r="D13" s="413" t="s">
        <v>518</v>
      </c>
      <c r="E13" s="411" t="s">
        <v>519</v>
      </c>
      <c r="F13" s="412" t="s">
        <v>520</v>
      </c>
      <c r="G13" s="16"/>
      <c r="H13" s="16"/>
      <c r="I13" s="16"/>
    </row>
    <row r="14" spans="1:9" x14ac:dyDescent="0.2">
      <c r="B14" s="410" t="s">
        <v>521</v>
      </c>
      <c r="C14" s="414" t="s">
        <v>2902</v>
      </c>
      <c r="D14" s="415">
        <v>2</v>
      </c>
      <c r="E14" s="416">
        <v>18032.580000000002</v>
      </c>
      <c r="F14" s="419">
        <v>57948.5</v>
      </c>
    </row>
    <row r="15" spans="1:9" x14ac:dyDescent="0.2">
      <c r="B15" s="408" t="s">
        <v>521</v>
      </c>
      <c r="C15" s="291" t="s">
        <v>2902</v>
      </c>
      <c r="D15" s="408">
        <v>3</v>
      </c>
      <c r="E15" s="417">
        <v>23209</v>
      </c>
      <c r="F15" s="420">
        <v>74583.13</v>
      </c>
    </row>
    <row r="16" spans="1:9" ht="24" x14ac:dyDescent="0.2">
      <c r="B16" s="408" t="s">
        <v>522</v>
      </c>
      <c r="C16" s="291" t="s">
        <v>2903</v>
      </c>
      <c r="D16" s="408">
        <v>3</v>
      </c>
      <c r="E16" s="417">
        <v>25925.35</v>
      </c>
      <c r="F16" s="420">
        <v>83312.19</v>
      </c>
    </row>
    <row r="17" spans="2:6" ht="24" x14ac:dyDescent="0.2">
      <c r="B17" s="408" t="s">
        <v>522</v>
      </c>
      <c r="C17" s="291" t="s">
        <v>2903</v>
      </c>
      <c r="D17" s="408">
        <v>2</v>
      </c>
      <c r="E17" s="417">
        <v>20143.080000000002</v>
      </c>
      <c r="F17" s="420">
        <v>64730.66</v>
      </c>
    </row>
    <row r="18" spans="2:6" x14ac:dyDescent="0.2">
      <c r="B18" s="408" t="s">
        <v>523</v>
      </c>
      <c r="C18" s="291" t="s">
        <v>2904</v>
      </c>
      <c r="D18" s="408">
        <v>2</v>
      </c>
      <c r="E18" s="417">
        <v>9870.4699999999993</v>
      </c>
      <c r="F18" s="420">
        <v>38902.300000000003</v>
      </c>
    </row>
    <row r="19" spans="2:6" x14ac:dyDescent="0.2">
      <c r="B19" s="408" t="s">
        <v>523</v>
      </c>
      <c r="C19" s="291" t="s">
        <v>2904</v>
      </c>
      <c r="D19" s="408">
        <v>3</v>
      </c>
      <c r="E19" s="417">
        <v>12703.89</v>
      </c>
      <c r="F19" s="420">
        <v>50069.57</v>
      </c>
    </row>
    <row r="20" spans="2:6" x14ac:dyDescent="0.2">
      <c r="B20" s="408" t="s">
        <v>524</v>
      </c>
      <c r="C20" s="291" t="s">
        <v>2905</v>
      </c>
      <c r="D20" s="408">
        <v>3</v>
      </c>
      <c r="E20" s="417">
        <v>17603.23</v>
      </c>
      <c r="F20" s="420">
        <v>66318.490000000005</v>
      </c>
    </row>
    <row r="21" spans="2:6" x14ac:dyDescent="0.2">
      <c r="B21" s="408" t="s">
        <v>524</v>
      </c>
      <c r="C21" s="291" t="s">
        <v>2905</v>
      </c>
      <c r="D21" s="408">
        <v>2</v>
      </c>
      <c r="E21" s="417">
        <v>13455.87</v>
      </c>
      <c r="F21" s="420">
        <v>50693.62</v>
      </c>
    </row>
    <row r="22" spans="2:6" ht="24" x14ac:dyDescent="0.2">
      <c r="B22" s="408" t="s">
        <v>525</v>
      </c>
      <c r="C22" s="291" t="s">
        <v>2906</v>
      </c>
      <c r="D22" s="408">
        <v>3</v>
      </c>
      <c r="E22" s="418">
        <v>399.05</v>
      </c>
      <c r="F22" s="420">
        <v>1381.29</v>
      </c>
    </row>
    <row r="23" spans="2:6" ht="24" x14ac:dyDescent="0.2">
      <c r="B23" s="408" t="s">
        <v>525</v>
      </c>
      <c r="C23" s="291" t="s">
        <v>2906</v>
      </c>
      <c r="D23" s="408">
        <v>2</v>
      </c>
      <c r="E23" s="418">
        <v>306.29000000000002</v>
      </c>
      <c r="F23" s="420">
        <v>1084.83</v>
      </c>
    </row>
    <row r="24" spans="2:6" ht="24" x14ac:dyDescent="0.2">
      <c r="B24" s="408" t="s">
        <v>526</v>
      </c>
      <c r="C24" s="291" t="s">
        <v>2906</v>
      </c>
      <c r="D24" s="408">
        <v>3</v>
      </c>
      <c r="E24" s="418">
        <v>399.05</v>
      </c>
      <c r="F24" s="420">
        <v>1607.57</v>
      </c>
    </row>
    <row r="25" spans="2:6" ht="24" x14ac:dyDescent="0.2">
      <c r="B25" s="408" t="s">
        <v>526</v>
      </c>
      <c r="C25" s="291" t="s">
        <v>2906</v>
      </c>
      <c r="D25" s="408">
        <v>2</v>
      </c>
      <c r="E25" s="418">
        <v>306.29000000000002</v>
      </c>
      <c r="F25" s="420">
        <v>1242.45</v>
      </c>
    </row>
    <row r="26" spans="2:6" x14ac:dyDescent="0.2">
      <c r="B26" s="408" t="s">
        <v>527</v>
      </c>
      <c r="C26" s="291" t="s">
        <v>2907</v>
      </c>
      <c r="D26" s="408">
        <v>3</v>
      </c>
      <c r="E26" s="417">
        <v>10087.379999999999</v>
      </c>
      <c r="F26" s="420">
        <v>36491.519999999997</v>
      </c>
    </row>
    <row r="27" spans="2:6" x14ac:dyDescent="0.2">
      <c r="B27" s="408" t="s">
        <v>527</v>
      </c>
      <c r="C27" s="291" t="s">
        <v>2907</v>
      </c>
      <c r="D27" s="408">
        <v>2</v>
      </c>
      <c r="E27" s="417">
        <v>7728.19</v>
      </c>
      <c r="F27" s="420">
        <v>27966.51</v>
      </c>
    </row>
    <row r="28" spans="2:6" x14ac:dyDescent="0.2">
      <c r="B28" s="408" t="s">
        <v>528</v>
      </c>
      <c r="C28" s="291" t="s">
        <v>2908</v>
      </c>
      <c r="D28" s="408">
        <v>3</v>
      </c>
      <c r="E28" s="417">
        <v>10147.950000000001</v>
      </c>
      <c r="F28" s="420">
        <v>39996.1</v>
      </c>
    </row>
    <row r="29" spans="2:6" x14ac:dyDescent="0.2">
      <c r="B29" s="408" t="s">
        <v>528</v>
      </c>
      <c r="C29" s="291" t="s">
        <v>2908</v>
      </c>
      <c r="D29" s="408">
        <v>2</v>
      </c>
      <c r="E29" s="417">
        <v>7884.6</v>
      </c>
      <c r="F29" s="420">
        <v>31075.56</v>
      </c>
    </row>
    <row r="30" spans="2:6" ht="24" x14ac:dyDescent="0.2">
      <c r="B30" s="408" t="s">
        <v>529</v>
      </c>
      <c r="C30" s="291" t="s">
        <v>2909</v>
      </c>
      <c r="D30" s="408">
        <v>3</v>
      </c>
      <c r="E30" s="418">
        <v>444.43</v>
      </c>
      <c r="F30" s="420">
        <v>1790.04</v>
      </c>
    </row>
    <row r="31" spans="2:6" ht="24" x14ac:dyDescent="0.2">
      <c r="B31" s="408" t="s">
        <v>529</v>
      </c>
      <c r="C31" s="291" t="s">
        <v>2909</v>
      </c>
      <c r="D31" s="408">
        <v>2</v>
      </c>
      <c r="E31" s="418">
        <v>340.62</v>
      </c>
      <c r="F31" s="420">
        <v>1381.9</v>
      </c>
    </row>
    <row r="32" spans="2:6" x14ac:dyDescent="0.2">
      <c r="B32" s="408" t="s">
        <v>530</v>
      </c>
      <c r="C32" s="291" t="s">
        <v>2910</v>
      </c>
      <c r="D32" s="408">
        <v>3</v>
      </c>
      <c r="E32" s="417">
        <v>13858.3</v>
      </c>
      <c r="F32" s="420">
        <v>54619.39</v>
      </c>
    </row>
    <row r="33" spans="2:6" x14ac:dyDescent="0.2">
      <c r="B33" s="408" t="s">
        <v>530</v>
      </c>
      <c r="C33" s="291" t="s">
        <v>2910</v>
      </c>
      <c r="D33" s="408">
        <v>2</v>
      </c>
      <c r="E33" s="417">
        <v>10590.59</v>
      </c>
      <c r="F33" s="420">
        <v>41740.17</v>
      </c>
    </row>
    <row r="34" spans="2:6" ht="24" x14ac:dyDescent="0.2">
      <c r="B34" s="408" t="s">
        <v>531</v>
      </c>
      <c r="C34" s="291" t="s">
        <v>2911</v>
      </c>
      <c r="D34" s="408">
        <v>3</v>
      </c>
      <c r="E34" s="417">
        <v>13395.42</v>
      </c>
      <c r="F34" s="408" t="s">
        <v>532</v>
      </c>
    </row>
    <row r="35" spans="2:6" ht="24" x14ac:dyDescent="0.2">
      <c r="B35" s="408" t="s">
        <v>531</v>
      </c>
      <c r="C35" s="291" t="s">
        <v>2911</v>
      </c>
      <c r="D35" s="408">
        <v>2</v>
      </c>
      <c r="E35" s="417">
        <v>10407.75</v>
      </c>
      <c r="F35" s="408" t="s">
        <v>532</v>
      </c>
    </row>
    <row r="36" spans="2:6" ht="24" x14ac:dyDescent="0.2">
      <c r="B36" s="408" t="s">
        <v>533</v>
      </c>
      <c r="C36" s="291" t="s">
        <v>2912</v>
      </c>
      <c r="D36" s="408">
        <v>2</v>
      </c>
      <c r="E36" s="417">
        <v>18032.580000000002</v>
      </c>
      <c r="F36" s="420">
        <v>57948.5</v>
      </c>
    </row>
    <row r="37" spans="2:6" ht="24" x14ac:dyDescent="0.2">
      <c r="B37" s="408" t="s">
        <v>533</v>
      </c>
      <c r="C37" s="291" t="s">
        <v>2912</v>
      </c>
      <c r="D37" s="408">
        <v>3</v>
      </c>
      <c r="E37" s="417">
        <v>23209</v>
      </c>
      <c r="F37" s="420">
        <v>74583.13</v>
      </c>
    </row>
    <row r="38" spans="2:6" x14ac:dyDescent="0.2">
      <c r="B38" s="408" t="s">
        <v>534</v>
      </c>
      <c r="C38" s="291" t="s">
        <v>2913</v>
      </c>
      <c r="D38" s="408">
        <v>3</v>
      </c>
      <c r="E38" s="417">
        <v>25925.35</v>
      </c>
      <c r="F38" s="420">
        <v>83312.19</v>
      </c>
    </row>
    <row r="39" spans="2:6" x14ac:dyDescent="0.2">
      <c r="B39" s="408" t="s">
        <v>534</v>
      </c>
      <c r="C39" s="291" t="s">
        <v>2913</v>
      </c>
      <c r="D39" s="408">
        <v>2</v>
      </c>
      <c r="E39" s="417">
        <v>20143.080000000002</v>
      </c>
      <c r="F39" s="420">
        <v>64730.66</v>
      </c>
    </row>
    <row r="40" spans="2:6" ht="24" x14ac:dyDescent="0.2">
      <c r="B40" s="408" t="s">
        <v>535</v>
      </c>
      <c r="C40" s="291" t="s">
        <v>2914</v>
      </c>
      <c r="D40" s="408">
        <v>2</v>
      </c>
      <c r="E40" s="417">
        <v>15684.47</v>
      </c>
      <c r="F40" s="408" t="s">
        <v>532</v>
      </c>
    </row>
    <row r="41" spans="2:6" ht="24" x14ac:dyDescent="0.2">
      <c r="B41" s="408" t="s">
        <v>535</v>
      </c>
      <c r="C41" s="291" t="s">
        <v>2914</v>
      </c>
      <c r="D41" s="408">
        <v>3</v>
      </c>
      <c r="E41" s="417">
        <v>20558.13</v>
      </c>
      <c r="F41" s="408" t="s">
        <v>532</v>
      </c>
    </row>
    <row r="42" spans="2:6" x14ac:dyDescent="0.2">
      <c r="B42" s="408" t="s">
        <v>536</v>
      </c>
      <c r="C42" s="291" t="s">
        <v>2915</v>
      </c>
      <c r="D42" s="408">
        <v>3</v>
      </c>
      <c r="E42" s="417">
        <v>12703.89</v>
      </c>
      <c r="F42" s="420">
        <v>50069.57</v>
      </c>
    </row>
    <row r="43" spans="2:6" x14ac:dyDescent="0.2">
      <c r="B43" s="408" t="s">
        <v>536</v>
      </c>
      <c r="C43" s="291" t="s">
        <v>2915</v>
      </c>
      <c r="D43" s="408">
        <v>2</v>
      </c>
      <c r="E43" s="417">
        <v>9870.4699999999993</v>
      </c>
      <c r="F43" s="420">
        <v>38902.300000000003</v>
      </c>
    </row>
    <row r="44" spans="2:6" ht="24" x14ac:dyDescent="0.2">
      <c r="B44" s="408" t="s">
        <v>537</v>
      </c>
      <c r="C44" s="291" t="s">
        <v>2916</v>
      </c>
      <c r="D44" s="408">
        <v>3</v>
      </c>
      <c r="E44" s="417">
        <v>10087.379999999999</v>
      </c>
      <c r="F44" s="420">
        <v>36491.519999999997</v>
      </c>
    </row>
    <row r="45" spans="2:6" ht="24" x14ac:dyDescent="0.2">
      <c r="B45" s="408" t="s">
        <v>537</v>
      </c>
      <c r="C45" s="291" t="s">
        <v>2916</v>
      </c>
      <c r="D45" s="408">
        <v>2</v>
      </c>
      <c r="E45" s="417">
        <v>7728.19</v>
      </c>
      <c r="F45" s="420">
        <v>27966.51</v>
      </c>
    </row>
    <row r="46" spans="2:6" x14ac:dyDescent="0.2">
      <c r="B46" s="408" t="s">
        <v>538</v>
      </c>
      <c r="C46" s="291" t="s">
        <v>2917</v>
      </c>
      <c r="D46" s="408">
        <v>3</v>
      </c>
      <c r="E46" s="417">
        <v>10147.950000000001</v>
      </c>
      <c r="F46" s="420">
        <v>39996.1</v>
      </c>
    </row>
    <row r="47" spans="2:6" x14ac:dyDescent="0.2">
      <c r="B47" s="408" t="s">
        <v>538</v>
      </c>
      <c r="C47" s="291" t="s">
        <v>2917</v>
      </c>
      <c r="D47" s="408">
        <v>2</v>
      </c>
      <c r="E47" s="417">
        <v>7884.6</v>
      </c>
      <c r="F47" s="420">
        <v>31075.56</v>
      </c>
    </row>
    <row r="48" spans="2:6" ht="24" x14ac:dyDescent="0.2">
      <c r="B48" s="408" t="s">
        <v>539</v>
      </c>
      <c r="C48" s="291" t="s">
        <v>2918</v>
      </c>
      <c r="D48" s="408">
        <v>3</v>
      </c>
      <c r="E48" s="417">
        <v>18648.62</v>
      </c>
      <c r="F48" s="408" t="s">
        <v>532</v>
      </c>
    </row>
    <row r="49" spans="2:6" ht="24" x14ac:dyDescent="0.2">
      <c r="B49" s="408" t="s">
        <v>539</v>
      </c>
      <c r="C49" s="291" t="s">
        <v>2918</v>
      </c>
      <c r="D49" s="408">
        <v>2</v>
      </c>
      <c r="E49" s="417">
        <v>14226.86</v>
      </c>
      <c r="F49" s="408" t="s">
        <v>532</v>
      </c>
    </row>
    <row r="50" spans="2:6" ht="24" x14ac:dyDescent="0.2">
      <c r="B50" s="408" t="s">
        <v>540</v>
      </c>
      <c r="C50" s="291" t="s">
        <v>2919</v>
      </c>
      <c r="D50" s="408">
        <v>2</v>
      </c>
      <c r="E50" s="417">
        <v>10407.75</v>
      </c>
      <c r="F50" s="408" t="s">
        <v>532</v>
      </c>
    </row>
    <row r="51" spans="2:6" ht="24" x14ac:dyDescent="0.2">
      <c r="B51" s="408" t="s">
        <v>540</v>
      </c>
      <c r="C51" s="291" t="s">
        <v>2919</v>
      </c>
      <c r="D51" s="408">
        <v>3</v>
      </c>
      <c r="E51" s="417">
        <v>13395.42</v>
      </c>
      <c r="F51" s="408" t="s">
        <v>532</v>
      </c>
    </row>
    <row r="52" spans="2:6" ht="24" x14ac:dyDescent="0.2">
      <c r="B52" s="408" t="s">
        <v>541</v>
      </c>
      <c r="C52" s="291" t="s">
        <v>2920</v>
      </c>
      <c r="D52" s="408">
        <v>2</v>
      </c>
      <c r="E52" s="417">
        <v>25979.5</v>
      </c>
      <c r="F52" s="420">
        <v>86347.69</v>
      </c>
    </row>
    <row r="53" spans="2:6" ht="24" x14ac:dyDescent="0.2">
      <c r="B53" s="408" t="s">
        <v>541</v>
      </c>
      <c r="C53" s="291" t="s">
        <v>2920</v>
      </c>
      <c r="D53" s="408">
        <v>3</v>
      </c>
      <c r="E53" s="417">
        <v>33437.78</v>
      </c>
      <c r="F53" s="420">
        <v>111136.65</v>
      </c>
    </row>
    <row r="54" spans="2:6" x14ac:dyDescent="0.2">
      <c r="B54" s="408" t="s">
        <v>542</v>
      </c>
      <c r="C54" s="291" t="s">
        <v>2921</v>
      </c>
      <c r="D54" s="408">
        <v>3</v>
      </c>
      <c r="E54" s="417">
        <v>30043.73</v>
      </c>
      <c r="F54" s="420">
        <v>99855.88</v>
      </c>
    </row>
    <row r="55" spans="2:6" x14ac:dyDescent="0.2">
      <c r="B55" s="408" t="s">
        <v>542</v>
      </c>
      <c r="C55" s="291" t="s">
        <v>2921</v>
      </c>
      <c r="D55" s="408">
        <v>2</v>
      </c>
      <c r="E55" s="417">
        <v>23342.49</v>
      </c>
      <c r="F55" s="420">
        <v>77583.09</v>
      </c>
    </row>
    <row r="56" spans="2:6" ht="24" x14ac:dyDescent="0.2">
      <c r="B56" s="408" t="s">
        <v>543</v>
      </c>
      <c r="C56" s="291" t="s">
        <v>2922</v>
      </c>
      <c r="D56" s="408">
        <v>2</v>
      </c>
      <c r="E56" s="417">
        <v>23342.49</v>
      </c>
      <c r="F56" s="420">
        <v>77583.09</v>
      </c>
    </row>
    <row r="57" spans="2:6" ht="24" x14ac:dyDescent="0.2">
      <c r="B57" s="408" t="s">
        <v>543</v>
      </c>
      <c r="C57" s="291" t="s">
        <v>2922</v>
      </c>
      <c r="D57" s="408">
        <v>3</v>
      </c>
      <c r="E57" s="417">
        <v>30043.73</v>
      </c>
      <c r="F57" s="420">
        <v>99855.88</v>
      </c>
    </row>
    <row r="58" spans="2:6" x14ac:dyDescent="0.2">
      <c r="B58" s="408" t="s">
        <v>544</v>
      </c>
      <c r="C58" s="291" t="s">
        <v>2923</v>
      </c>
      <c r="D58" s="408">
        <v>3</v>
      </c>
      <c r="E58" s="417">
        <v>28887.98</v>
      </c>
      <c r="F58" s="420">
        <v>96014.52</v>
      </c>
    </row>
    <row r="59" spans="2:6" x14ac:dyDescent="0.2">
      <c r="B59" s="408" t="s">
        <v>544</v>
      </c>
      <c r="C59" s="291" t="s">
        <v>2923</v>
      </c>
      <c r="D59" s="408">
        <v>2</v>
      </c>
      <c r="E59" s="417">
        <v>22444.52</v>
      </c>
      <c r="F59" s="420">
        <v>74598.539999999994</v>
      </c>
    </row>
    <row r="60" spans="2:6" x14ac:dyDescent="0.2">
      <c r="B60" s="408" t="s">
        <v>545</v>
      </c>
      <c r="C60" s="291" t="s">
        <v>2924</v>
      </c>
      <c r="D60" s="408">
        <v>2</v>
      </c>
      <c r="E60" s="417">
        <v>24508.98</v>
      </c>
      <c r="F60" s="420">
        <v>81460.09</v>
      </c>
    </row>
    <row r="61" spans="2:6" x14ac:dyDescent="0.2">
      <c r="B61" s="408" t="s">
        <v>545</v>
      </c>
      <c r="C61" s="291" t="s">
        <v>2924</v>
      </c>
      <c r="D61" s="408">
        <v>3</v>
      </c>
      <c r="E61" s="417">
        <v>31545.09</v>
      </c>
      <c r="F61" s="420">
        <v>104845.91</v>
      </c>
    </row>
    <row r="62" spans="2:6" ht="24" x14ac:dyDescent="0.2">
      <c r="B62" s="408" t="s">
        <v>546</v>
      </c>
      <c r="C62" s="291" t="s">
        <v>2925</v>
      </c>
      <c r="D62" s="408">
        <v>3</v>
      </c>
      <c r="E62" s="418">
        <v>489.4</v>
      </c>
      <c r="F62" s="420">
        <v>1971.49</v>
      </c>
    </row>
    <row r="63" spans="2:6" ht="24" x14ac:dyDescent="0.2">
      <c r="B63" s="408" t="s">
        <v>546</v>
      </c>
      <c r="C63" s="291" t="s">
        <v>2925</v>
      </c>
      <c r="D63" s="408">
        <v>2</v>
      </c>
      <c r="E63" s="418">
        <v>374.5</v>
      </c>
      <c r="F63" s="420">
        <v>1519.16</v>
      </c>
    </row>
    <row r="64" spans="2:6" ht="24" x14ac:dyDescent="0.2">
      <c r="B64" s="408" t="s">
        <v>547</v>
      </c>
      <c r="C64" s="291" t="s">
        <v>2926</v>
      </c>
      <c r="D64" s="408">
        <v>2</v>
      </c>
      <c r="E64" s="418">
        <v>386.91</v>
      </c>
      <c r="F64" s="420">
        <v>1524.26</v>
      </c>
    </row>
    <row r="65" spans="2:6" ht="24" x14ac:dyDescent="0.2">
      <c r="B65" s="408" t="s">
        <v>547</v>
      </c>
      <c r="C65" s="291" t="s">
        <v>2926</v>
      </c>
      <c r="D65" s="408">
        <v>3</v>
      </c>
      <c r="E65" s="418">
        <v>505.74</v>
      </c>
      <c r="F65" s="420">
        <v>1988.88</v>
      </c>
    </row>
    <row r="66" spans="2:6" x14ac:dyDescent="0.2">
      <c r="B66" s="408" t="s">
        <v>548</v>
      </c>
      <c r="C66" s="291" t="s">
        <v>2927</v>
      </c>
      <c r="D66" s="408">
        <v>3</v>
      </c>
      <c r="E66" s="418">
        <v>527.73</v>
      </c>
      <c r="F66" s="420">
        <v>2079.81</v>
      </c>
    </row>
    <row r="67" spans="2:6" x14ac:dyDescent="0.2">
      <c r="B67" s="408" t="s">
        <v>548</v>
      </c>
      <c r="C67" s="291" t="s">
        <v>2927</v>
      </c>
      <c r="D67" s="408">
        <v>2</v>
      </c>
      <c r="E67" s="418">
        <v>410</v>
      </c>
      <c r="F67" s="420">
        <v>1615.95</v>
      </c>
    </row>
    <row r="68" spans="2:6" ht="24" x14ac:dyDescent="0.2">
      <c r="B68" s="408" t="s">
        <v>549</v>
      </c>
      <c r="C68" s="291" t="s">
        <v>2928</v>
      </c>
      <c r="D68" s="408">
        <v>2</v>
      </c>
      <c r="E68" s="418">
        <v>410</v>
      </c>
      <c r="F68" s="420">
        <v>1615.95</v>
      </c>
    </row>
    <row r="69" spans="2:6" ht="24" x14ac:dyDescent="0.2">
      <c r="B69" s="408" t="s">
        <v>549</v>
      </c>
      <c r="C69" s="291" t="s">
        <v>2928</v>
      </c>
      <c r="D69" s="408">
        <v>3</v>
      </c>
      <c r="E69" s="418">
        <v>527.73</v>
      </c>
      <c r="F69" s="420">
        <v>2079.81</v>
      </c>
    </row>
    <row r="70" spans="2:6" ht="24" x14ac:dyDescent="0.2">
      <c r="B70" s="408" t="s">
        <v>550</v>
      </c>
      <c r="C70" s="291" t="s">
        <v>2929</v>
      </c>
      <c r="D70" s="408">
        <v>3</v>
      </c>
      <c r="E70" s="418">
        <v>527.73</v>
      </c>
      <c r="F70" s="420">
        <v>2079.81</v>
      </c>
    </row>
    <row r="71" spans="2:6" ht="24" x14ac:dyDescent="0.2">
      <c r="B71" s="408" t="s">
        <v>550</v>
      </c>
      <c r="C71" s="291" t="s">
        <v>2929</v>
      </c>
      <c r="D71" s="408">
        <v>2</v>
      </c>
      <c r="E71" s="418">
        <v>410</v>
      </c>
      <c r="F71" s="420">
        <v>1615.95</v>
      </c>
    </row>
    <row r="72" spans="2:6" ht="24" x14ac:dyDescent="0.2">
      <c r="B72" s="408" t="s">
        <v>551</v>
      </c>
      <c r="C72" s="291" t="s">
        <v>2930</v>
      </c>
      <c r="D72" s="408">
        <v>2</v>
      </c>
      <c r="E72" s="418">
        <v>410</v>
      </c>
      <c r="F72" s="420">
        <v>1615.95</v>
      </c>
    </row>
    <row r="73" spans="2:6" ht="24" x14ac:dyDescent="0.2">
      <c r="B73" s="408" t="s">
        <v>551</v>
      </c>
      <c r="C73" s="291" t="s">
        <v>2930</v>
      </c>
      <c r="D73" s="408">
        <v>3</v>
      </c>
      <c r="E73" s="418">
        <v>527.73</v>
      </c>
      <c r="F73" s="420">
        <v>2079.81</v>
      </c>
    </row>
    <row r="74" spans="2:6" ht="24" x14ac:dyDescent="0.2">
      <c r="B74" s="408" t="s">
        <v>552</v>
      </c>
      <c r="C74" s="291" t="s">
        <v>2931</v>
      </c>
      <c r="D74" s="408">
        <v>3</v>
      </c>
      <c r="E74" s="418">
        <v>527.73</v>
      </c>
      <c r="F74" s="420">
        <v>2079.81</v>
      </c>
    </row>
    <row r="75" spans="2:6" ht="24" x14ac:dyDescent="0.2">
      <c r="B75" s="408" t="s">
        <v>552</v>
      </c>
      <c r="C75" s="291" t="s">
        <v>2931</v>
      </c>
      <c r="D75" s="408">
        <v>2</v>
      </c>
      <c r="E75" s="418">
        <v>410</v>
      </c>
      <c r="F75" s="420">
        <v>1615.95</v>
      </c>
    </row>
    <row r="76" spans="2:6" x14ac:dyDescent="0.2">
      <c r="B76" s="408" t="s">
        <v>553</v>
      </c>
      <c r="C76" s="291" t="s">
        <v>2932</v>
      </c>
      <c r="D76" s="408">
        <v>2</v>
      </c>
      <c r="E76" s="417">
        <v>25979.5</v>
      </c>
      <c r="F76" s="420">
        <v>86347.69</v>
      </c>
    </row>
    <row r="77" spans="2:6" x14ac:dyDescent="0.2">
      <c r="B77" s="408" t="s">
        <v>553</v>
      </c>
      <c r="C77" s="291" t="s">
        <v>2932</v>
      </c>
      <c r="D77" s="408">
        <v>3</v>
      </c>
      <c r="E77" s="417">
        <v>33437.78</v>
      </c>
      <c r="F77" s="420">
        <v>111136.65</v>
      </c>
    </row>
    <row r="78" spans="2:6" x14ac:dyDescent="0.2">
      <c r="B78" s="408" t="s">
        <v>554</v>
      </c>
      <c r="C78" s="291" t="s">
        <v>2933</v>
      </c>
      <c r="D78" s="408">
        <v>3</v>
      </c>
      <c r="E78" s="417">
        <v>30043.73</v>
      </c>
      <c r="F78" s="420">
        <v>99855.88</v>
      </c>
    </row>
    <row r="79" spans="2:6" x14ac:dyDescent="0.2">
      <c r="B79" s="408" t="s">
        <v>554</v>
      </c>
      <c r="C79" s="291" t="s">
        <v>2933</v>
      </c>
      <c r="D79" s="408">
        <v>2</v>
      </c>
      <c r="E79" s="417">
        <v>23342.49</v>
      </c>
      <c r="F79" s="420">
        <v>77583.09</v>
      </c>
    </row>
    <row r="80" spans="2:6" ht="24" x14ac:dyDescent="0.2">
      <c r="B80" s="408" t="s">
        <v>555</v>
      </c>
      <c r="C80" s="291" t="s">
        <v>2934</v>
      </c>
      <c r="D80" s="408">
        <v>2</v>
      </c>
      <c r="E80" s="417">
        <v>22444.52</v>
      </c>
      <c r="F80" s="420">
        <v>74598.539999999994</v>
      </c>
    </row>
    <row r="81" spans="2:6" ht="24" x14ac:dyDescent="0.2">
      <c r="B81" s="408" t="s">
        <v>555</v>
      </c>
      <c r="C81" s="291" t="s">
        <v>2934</v>
      </c>
      <c r="D81" s="408">
        <v>3</v>
      </c>
      <c r="E81" s="417">
        <v>28887.98</v>
      </c>
      <c r="F81" s="420">
        <v>96014.52</v>
      </c>
    </row>
    <row r="82" spans="2:6" x14ac:dyDescent="0.2">
      <c r="B82" s="408" t="s">
        <v>556</v>
      </c>
      <c r="C82" s="291" t="s">
        <v>2935</v>
      </c>
      <c r="D82" s="408">
        <v>3</v>
      </c>
      <c r="E82" s="417">
        <v>31545.09</v>
      </c>
      <c r="F82" s="420">
        <v>104845.91</v>
      </c>
    </row>
    <row r="83" spans="2:6" x14ac:dyDescent="0.2">
      <c r="B83" s="408" t="s">
        <v>556</v>
      </c>
      <c r="C83" s="291" t="s">
        <v>2935</v>
      </c>
      <c r="D83" s="408">
        <v>2</v>
      </c>
      <c r="E83" s="417">
        <v>24508.98</v>
      </c>
      <c r="F83" s="420">
        <v>81460.09</v>
      </c>
    </row>
    <row r="84" spans="2:6" ht="24" x14ac:dyDescent="0.2">
      <c r="B84" s="408" t="s">
        <v>557</v>
      </c>
      <c r="C84" s="291" t="s">
        <v>2936</v>
      </c>
      <c r="D84" s="408">
        <v>3</v>
      </c>
      <c r="E84" s="418">
        <v>489.4</v>
      </c>
      <c r="F84" s="420">
        <v>1971.49</v>
      </c>
    </row>
    <row r="85" spans="2:6" ht="24" x14ac:dyDescent="0.2">
      <c r="B85" s="408" t="s">
        <v>557</v>
      </c>
      <c r="C85" s="291" t="s">
        <v>2936</v>
      </c>
      <c r="D85" s="408">
        <v>2</v>
      </c>
      <c r="E85" s="418">
        <v>374.5</v>
      </c>
      <c r="F85" s="420">
        <v>1519.16</v>
      </c>
    </row>
    <row r="86" spans="2:6" ht="24" x14ac:dyDescent="0.2">
      <c r="B86" s="408" t="s">
        <v>558</v>
      </c>
      <c r="C86" s="291" t="s">
        <v>2937</v>
      </c>
      <c r="D86" s="408">
        <v>3</v>
      </c>
      <c r="E86" s="418">
        <v>527.73</v>
      </c>
      <c r="F86" s="420">
        <v>2079.81</v>
      </c>
    </row>
    <row r="87" spans="2:6" ht="24" x14ac:dyDescent="0.2">
      <c r="B87" s="408" t="s">
        <v>558</v>
      </c>
      <c r="C87" s="291" t="s">
        <v>2937</v>
      </c>
      <c r="D87" s="408">
        <v>2</v>
      </c>
      <c r="E87" s="418">
        <v>410</v>
      </c>
      <c r="F87" s="420">
        <v>1615.95</v>
      </c>
    </row>
    <row r="88" spans="2:6" ht="24" x14ac:dyDescent="0.2">
      <c r="B88" s="408" t="s">
        <v>559</v>
      </c>
      <c r="C88" s="291" t="s">
        <v>2938</v>
      </c>
      <c r="D88" s="408">
        <v>3</v>
      </c>
      <c r="E88" s="418">
        <v>527.73</v>
      </c>
      <c r="F88" s="420">
        <v>2079.81</v>
      </c>
    </row>
    <row r="89" spans="2:6" ht="24" x14ac:dyDescent="0.2">
      <c r="B89" s="408" t="s">
        <v>559</v>
      </c>
      <c r="C89" s="291" t="s">
        <v>2938</v>
      </c>
      <c r="D89" s="408">
        <v>2</v>
      </c>
      <c r="E89" s="418">
        <v>410</v>
      </c>
      <c r="F89" s="420">
        <v>1615.95</v>
      </c>
    </row>
    <row r="90" spans="2:6" ht="24" x14ac:dyDescent="0.2">
      <c r="B90" s="408" t="s">
        <v>560</v>
      </c>
      <c r="C90" s="291" t="s">
        <v>2938</v>
      </c>
      <c r="D90" s="408">
        <v>3</v>
      </c>
      <c r="E90" s="418">
        <v>527.73</v>
      </c>
      <c r="F90" s="420">
        <v>2079.81</v>
      </c>
    </row>
    <row r="91" spans="2:6" ht="24" x14ac:dyDescent="0.2">
      <c r="B91" s="408" t="s">
        <v>560</v>
      </c>
      <c r="C91" s="291" t="s">
        <v>2938</v>
      </c>
      <c r="D91" s="408">
        <v>2</v>
      </c>
      <c r="E91" s="418">
        <v>410</v>
      </c>
      <c r="F91" s="420">
        <v>1615.95</v>
      </c>
    </row>
    <row r="92" spans="2:6" ht="24" x14ac:dyDescent="0.2">
      <c r="B92" s="408" t="s">
        <v>561</v>
      </c>
      <c r="C92" s="291" t="s">
        <v>2939</v>
      </c>
      <c r="D92" s="408">
        <v>3</v>
      </c>
      <c r="E92" s="418">
        <v>527.73</v>
      </c>
      <c r="F92" s="420">
        <v>2079.81</v>
      </c>
    </row>
    <row r="93" spans="2:6" ht="24" x14ac:dyDescent="0.2">
      <c r="B93" s="408" t="s">
        <v>561</v>
      </c>
      <c r="C93" s="291" t="s">
        <v>2939</v>
      </c>
      <c r="D93" s="408">
        <v>2</v>
      </c>
      <c r="E93" s="418">
        <v>410</v>
      </c>
      <c r="F93" s="420">
        <v>1615.95</v>
      </c>
    </row>
    <row r="94" spans="2:6" ht="24" x14ac:dyDescent="0.2">
      <c r="B94" s="408" t="s">
        <v>562</v>
      </c>
      <c r="C94" s="291" t="s">
        <v>2940</v>
      </c>
      <c r="D94" s="408">
        <v>3</v>
      </c>
      <c r="E94" s="418">
        <v>527.73</v>
      </c>
      <c r="F94" s="420">
        <v>2079.81</v>
      </c>
    </row>
    <row r="95" spans="2:6" ht="24" x14ac:dyDescent="0.2">
      <c r="B95" s="408" t="s">
        <v>562</v>
      </c>
      <c r="C95" s="291" t="s">
        <v>2940</v>
      </c>
      <c r="D95" s="408">
        <v>2</v>
      </c>
      <c r="E95" s="418">
        <v>410</v>
      </c>
      <c r="F95" s="420">
        <v>1615.95</v>
      </c>
    </row>
    <row r="96" spans="2:6" x14ac:dyDescent="0.2">
      <c r="B96" s="408" t="s">
        <v>563</v>
      </c>
      <c r="C96" s="291" t="s">
        <v>2941</v>
      </c>
      <c r="D96" s="408">
        <v>2</v>
      </c>
      <c r="E96" s="417">
        <v>10368.58</v>
      </c>
      <c r="F96" s="420">
        <v>40865.43</v>
      </c>
    </row>
    <row r="97" spans="2:6" x14ac:dyDescent="0.2">
      <c r="B97" s="408" t="s">
        <v>563</v>
      </c>
      <c r="C97" s="291" t="s">
        <v>2941</v>
      </c>
      <c r="D97" s="408">
        <v>3</v>
      </c>
      <c r="E97" s="417">
        <v>13347.57</v>
      </c>
      <c r="F97" s="420">
        <v>52606.53</v>
      </c>
    </row>
    <row r="98" spans="2:6" x14ac:dyDescent="0.2">
      <c r="B98" s="408" t="s">
        <v>564</v>
      </c>
      <c r="C98" s="291" t="s">
        <v>2942</v>
      </c>
      <c r="D98" s="408">
        <v>3</v>
      </c>
      <c r="E98" s="417">
        <v>24384.99</v>
      </c>
      <c r="F98" s="420">
        <v>78362.149999999994</v>
      </c>
    </row>
    <row r="99" spans="2:6" x14ac:dyDescent="0.2">
      <c r="B99" s="408" t="s">
        <v>564</v>
      </c>
      <c r="C99" s="291" t="s">
        <v>2942</v>
      </c>
      <c r="D99" s="408">
        <v>2</v>
      </c>
      <c r="E99" s="417">
        <v>18942.560000000001</v>
      </c>
      <c r="F99" s="420">
        <v>60872.72</v>
      </c>
    </row>
    <row r="100" spans="2:6" ht="24" x14ac:dyDescent="0.2">
      <c r="B100" s="408" t="s">
        <v>565</v>
      </c>
      <c r="C100" s="291" t="s">
        <v>2943</v>
      </c>
      <c r="D100" s="408">
        <v>3</v>
      </c>
      <c r="E100" s="418">
        <v>505.75</v>
      </c>
      <c r="F100" s="420">
        <v>1991.73</v>
      </c>
    </row>
    <row r="101" spans="2:6" ht="24" x14ac:dyDescent="0.2">
      <c r="B101" s="408" t="s">
        <v>565</v>
      </c>
      <c r="C101" s="291" t="s">
        <v>2944</v>
      </c>
      <c r="D101" s="408">
        <v>2</v>
      </c>
      <c r="E101" s="418">
        <v>387.42</v>
      </c>
      <c r="F101" s="420">
        <v>1526.62</v>
      </c>
    </row>
    <row r="102" spans="2:6" ht="24" x14ac:dyDescent="0.2">
      <c r="B102" s="408" t="s">
        <v>566</v>
      </c>
      <c r="C102" s="291" t="s">
        <v>2945</v>
      </c>
      <c r="D102" s="408">
        <v>3</v>
      </c>
      <c r="E102" s="417">
        <v>10585.42</v>
      </c>
      <c r="F102" s="420">
        <v>41720.11</v>
      </c>
    </row>
    <row r="103" spans="2:6" ht="24" x14ac:dyDescent="0.2">
      <c r="B103" s="408" t="s">
        <v>566</v>
      </c>
      <c r="C103" s="291" t="s">
        <v>2945</v>
      </c>
      <c r="D103" s="408">
        <v>2</v>
      </c>
      <c r="E103" s="417">
        <v>8222.9</v>
      </c>
      <c r="F103" s="420">
        <v>32408.79</v>
      </c>
    </row>
    <row r="104" spans="2:6" x14ac:dyDescent="0.2">
      <c r="B104" s="408" t="s">
        <v>567</v>
      </c>
      <c r="C104" s="291" t="s">
        <v>2946</v>
      </c>
      <c r="D104" s="408">
        <v>3</v>
      </c>
      <c r="E104" s="417">
        <v>10585.42</v>
      </c>
      <c r="F104" s="420">
        <v>41720.11</v>
      </c>
    </row>
    <row r="105" spans="2:6" x14ac:dyDescent="0.2">
      <c r="B105" s="408" t="s">
        <v>567</v>
      </c>
      <c r="C105" s="291" t="s">
        <v>2946</v>
      </c>
      <c r="D105" s="408">
        <v>2</v>
      </c>
      <c r="E105" s="417">
        <v>8222.9</v>
      </c>
      <c r="F105" s="420">
        <v>32408.79</v>
      </c>
    </row>
    <row r="106" spans="2:6" ht="24" x14ac:dyDescent="0.2">
      <c r="B106" s="408" t="s">
        <v>568</v>
      </c>
      <c r="C106" s="291" t="s">
        <v>2947</v>
      </c>
      <c r="D106" s="408">
        <v>3</v>
      </c>
      <c r="E106" s="417">
        <v>10585.42</v>
      </c>
      <c r="F106" s="420">
        <v>41720.11</v>
      </c>
    </row>
    <row r="107" spans="2:6" ht="24" x14ac:dyDescent="0.2">
      <c r="B107" s="408" t="s">
        <v>568</v>
      </c>
      <c r="C107" s="291" t="s">
        <v>2947</v>
      </c>
      <c r="D107" s="408">
        <v>2</v>
      </c>
      <c r="E107" s="417">
        <v>8222.9</v>
      </c>
      <c r="F107" s="420">
        <v>32408.79</v>
      </c>
    </row>
    <row r="108" spans="2:6" ht="24" x14ac:dyDescent="0.2">
      <c r="B108" s="408" t="s">
        <v>569</v>
      </c>
      <c r="C108" s="291" t="s">
        <v>2948</v>
      </c>
      <c r="D108" s="408">
        <v>3</v>
      </c>
      <c r="E108" s="417">
        <v>13301.69</v>
      </c>
      <c r="F108" s="408" t="s">
        <v>532</v>
      </c>
    </row>
    <row r="109" spans="2:6" ht="24" x14ac:dyDescent="0.2">
      <c r="B109" s="408" t="s">
        <v>569</v>
      </c>
      <c r="C109" s="291" t="s">
        <v>2948</v>
      </c>
      <c r="D109" s="408">
        <v>2</v>
      </c>
      <c r="E109" s="417">
        <v>10165.24</v>
      </c>
      <c r="F109" s="408" t="s">
        <v>532</v>
      </c>
    </row>
    <row r="110" spans="2:6" ht="24" x14ac:dyDescent="0.2">
      <c r="B110" s="408" t="s">
        <v>570</v>
      </c>
      <c r="C110" s="291" t="s">
        <v>2949</v>
      </c>
      <c r="D110" s="408">
        <v>2</v>
      </c>
      <c r="E110" s="417">
        <v>24726.59</v>
      </c>
      <c r="F110" s="420">
        <v>82183.33</v>
      </c>
    </row>
    <row r="111" spans="2:6" ht="24" x14ac:dyDescent="0.2">
      <c r="B111" s="408" t="s">
        <v>570</v>
      </c>
      <c r="C111" s="291" t="s">
        <v>2949</v>
      </c>
      <c r="D111" s="408">
        <v>3</v>
      </c>
      <c r="E111" s="417">
        <v>32279.68</v>
      </c>
      <c r="F111" s="420">
        <v>107287.41</v>
      </c>
    </row>
    <row r="112" spans="2:6" x14ac:dyDescent="0.2">
      <c r="B112" s="408" t="s">
        <v>571</v>
      </c>
      <c r="C112" s="291" t="s">
        <v>2950</v>
      </c>
      <c r="D112" s="408">
        <v>3</v>
      </c>
      <c r="E112" s="417">
        <v>27779.01</v>
      </c>
      <c r="F112" s="420">
        <v>92328.67</v>
      </c>
    </row>
    <row r="113" spans="2:6" x14ac:dyDescent="0.2">
      <c r="B113" s="408" t="s">
        <v>571</v>
      </c>
      <c r="C113" s="291" t="s">
        <v>2951</v>
      </c>
      <c r="D113" s="408">
        <v>2</v>
      </c>
      <c r="E113" s="417">
        <v>21281.38</v>
      </c>
      <c r="F113" s="420">
        <v>70732.600000000006</v>
      </c>
    </row>
    <row r="114" spans="2:6" ht="24" x14ac:dyDescent="0.2">
      <c r="B114" s="408" t="s">
        <v>572</v>
      </c>
      <c r="C114" s="291" t="s">
        <v>2952</v>
      </c>
      <c r="D114" s="408">
        <v>3</v>
      </c>
      <c r="E114" s="418">
        <v>505.75</v>
      </c>
      <c r="F114" s="420">
        <v>2079.8000000000002</v>
      </c>
    </row>
    <row r="115" spans="2:6" ht="24" x14ac:dyDescent="0.2">
      <c r="B115" s="408" t="s">
        <v>572</v>
      </c>
      <c r="C115" s="291" t="s">
        <v>2952</v>
      </c>
      <c r="D115" s="408">
        <v>2</v>
      </c>
      <c r="E115" s="418">
        <v>387.42</v>
      </c>
      <c r="F115" s="420">
        <v>1615.95</v>
      </c>
    </row>
    <row r="116" spans="2:6" ht="24" x14ac:dyDescent="0.2">
      <c r="B116" s="408" t="s">
        <v>573</v>
      </c>
      <c r="C116" s="291" t="s">
        <v>2953</v>
      </c>
      <c r="D116" s="408">
        <v>3</v>
      </c>
      <c r="E116" s="418">
        <v>505.75</v>
      </c>
      <c r="F116" s="420">
        <v>2079.8000000000002</v>
      </c>
    </row>
    <row r="117" spans="2:6" ht="24" x14ac:dyDescent="0.2">
      <c r="B117" s="408" t="s">
        <v>573</v>
      </c>
      <c r="C117" s="291" t="s">
        <v>2954</v>
      </c>
      <c r="D117" s="408">
        <v>2</v>
      </c>
      <c r="E117" s="418">
        <v>387.42</v>
      </c>
      <c r="F117" s="420">
        <v>1615.95</v>
      </c>
    </row>
    <row r="118" spans="2:6" ht="24" x14ac:dyDescent="0.2">
      <c r="B118" s="408" t="s">
        <v>574</v>
      </c>
      <c r="C118" s="291" t="s">
        <v>2955</v>
      </c>
      <c r="D118" s="408">
        <v>3</v>
      </c>
      <c r="E118" s="418">
        <v>505.75</v>
      </c>
      <c r="F118" s="408" t="s">
        <v>532</v>
      </c>
    </row>
    <row r="119" spans="2:6" ht="24" x14ac:dyDescent="0.2">
      <c r="B119" s="408" t="s">
        <v>574</v>
      </c>
      <c r="C119" s="291" t="s">
        <v>2955</v>
      </c>
      <c r="D119" s="408">
        <v>2</v>
      </c>
      <c r="E119" s="418">
        <v>387.42</v>
      </c>
      <c r="F119" s="408" t="s">
        <v>532</v>
      </c>
    </row>
    <row r="120" spans="2:6" ht="24" x14ac:dyDescent="0.2">
      <c r="B120" s="408" t="s">
        <v>575</v>
      </c>
      <c r="C120" s="291" t="s">
        <v>2955</v>
      </c>
      <c r="D120" s="408">
        <v>2</v>
      </c>
      <c r="E120" s="418">
        <v>387.42</v>
      </c>
      <c r="F120" s="408" t="s">
        <v>532</v>
      </c>
    </row>
    <row r="121" spans="2:6" ht="24" x14ac:dyDescent="0.2">
      <c r="B121" s="408" t="s">
        <v>575</v>
      </c>
      <c r="C121" s="291" t="s">
        <v>2955</v>
      </c>
      <c r="D121" s="408">
        <v>3</v>
      </c>
      <c r="E121" s="418">
        <v>505.75</v>
      </c>
      <c r="F121" s="408" t="s">
        <v>532</v>
      </c>
    </row>
    <row r="122" spans="2:6" x14ac:dyDescent="0.2">
      <c r="B122" s="408" t="s">
        <v>576</v>
      </c>
      <c r="C122" s="291" t="s">
        <v>2956</v>
      </c>
      <c r="D122" s="408">
        <v>2</v>
      </c>
      <c r="E122" s="417">
        <v>22056.95</v>
      </c>
      <c r="F122" s="420">
        <v>73310.31</v>
      </c>
    </row>
    <row r="123" spans="2:6" x14ac:dyDescent="0.2">
      <c r="B123" s="408" t="s">
        <v>576</v>
      </c>
      <c r="C123" s="291" t="s">
        <v>2956</v>
      </c>
      <c r="D123" s="408">
        <v>3</v>
      </c>
      <c r="E123" s="417">
        <v>26702.34</v>
      </c>
      <c r="F123" s="420">
        <v>88750.15</v>
      </c>
    </row>
    <row r="124" spans="2:6" ht="24" x14ac:dyDescent="0.2">
      <c r="B124" s="408" t="s">
        <v>577</v>
      </c>
      <c r="C124" s="291" t="s">
        <v>2957</v>
      </c>
      <c r="D124" s="408">
        <v>3</v>
      </c>
      <c r="E124" s="418">
        <v>489.43</v>
      </c>
      <c r="F124" s="420">
        <v>1928.87</v>
      </c>
    </row>
    <row r="125" spans="2:6" ht="24" x14ac:dyDescent="0.2">
      <c r="B125" s="408" t="s">
        <v>577</v>
      </c>
      <c r="C125" s="291" t="s">
        <v>2957</v>
      </c>
      <c r="D125" s="408">
        <v>2</v>
      </c>
      <c r="E125" s="418">
        <v>374.4</v>
      </c>
      <c r="F125" s="420">
        <v>1475.77</v>
      </c>
    </row>
    <row r="126" spans="2:6" x14ac:dyDescent="0.2">
      <c r="B126" s="408" t="s">
        <v>578</v>
      </c>
      <c r="C126" s="291" t="s">
        <v>2958</v>
      </c>
      <c r="D126" s="408">
        <v>2</v>
      </c>
      <c r="E126" s="418">
        <v>410</v>
      </c>
      <c r="F126" s="420">
        <v>1615.95</v>
      </c>
    </row>
    <row r="127" spans="2:6" x14ac:dyDescent="0.2">
      <c r="B127" s="408" t="s">
        <v>578</v>
      </c>
      <c r="C127" s="291" t="s">
        <v>2958</v>
      </c>
      <c r="D127" s="408">
        <v>3</v>
      </c>
      <c r="E127" s="418">
        <v>527.73</v>
      </c>
      <c r="F127" s="420">
        <v>2079.81</v>
      </c>
    </row>
    <row r="128" spans="2:6" x14ac:dyDescent="0.2">
      <c r="B128" s="408" t="s">
        <v>579</v>
      </c>
      <c r="C128" s="291" t="s">
        <v>2959</v>
      </c>
      <c r="D128" s="408">
        <v>3</v>
      </c>
      <c r="E128" s="418">
        <v>505.75</v>
      </c>
      <c r="F128" s="408" t="s">
        <v>532</v>
      </c>
    </row>
    <row r="129" spans="2:6" x14ac:dyDescent="0.2">
      <c r="B129" s="408" t="s">
        <v>579</v>
      </c>
      <c r="C129" s="291" t="s">
        <v>2959</v>
      </c>
      <c r="D129" s="408">
        <v>2</v>
      </c>
      <c r="E129" s="418">
        <v>387.42</v>
      </c>
      <c r="F129" s="408" t="s">
        <v>532</v>
      </c>
    </row>
    <row r="130" spans="2:6" ht="24" x14ac:dyDescent="0.2">
      <c r="B130" s="408" t="s">
        <v>580</v>
      </c>
      <c r="C130" s="291" t="s">
        <v>2960</v>
      </c>
      <c r="D130" s="408">
        <v>2</v>
      </c>
      <c r="E130" s="418">
        <v>387.42</v>
      </c>
      <c r="F130" s="408" t="s">
        <v>532</v>
      </c>
    </row>
    <row r="131" spans="2:6" ht="24" x14ac:dyDescent="0.2">
      <c r="B131" s="408" t="s">
        <v>580</v>
      </c>
      <c r="C131" s="291" t="s">
        <v>2960</v>
      </c>
      <c r="D131" s="408">
        <v>3</v>
      </c>
      <c r="E131" s="418">
        <v>505.75</v>
      </c>
      <c r="F131" s="408" t="s">
        <v>532</v>
      </c>
    </row>
    <row r="132" spans="2:6" ht="24" x14ac:dyDescent="0.2">
      <c r="B132" s="408" t="s">
        <v>581</v>
      </c>
      <c r="C132" s="291" t="s">
        <v>2961</v>
      </c>
      <c r="D132" s="408">
        <v>3</v>
      </c>
      <c r="E132" s="418">
        <v>505.75</v>
      </c>
      <c r="F132" s="420">
        <v>2079.8000000000002</v>
      </c>
    </row>
    <row r="133" spans="2:6" ht="24" x14ac:dyDescent="0.2">
      <c r="B133" s="408" t="s">
        <v>581</v>
      </c>
      <c r="C133" s="291" t="s">
        <v>2961</v>
      </c>
      <c r="D133" s="408">
        <v>2</v>
      </c>
      <c r="E133" s="418">
        <v>387.42</v>
      </c>
      <c r="F133" s="420">
        <v>1615.95</v>
      </c>
    </row>
    <row r="134" spans="2:6" ht="24" x14ac:dyDescent="0.2">
      <c r="B134" s="408" t="s">
        <v>582</v>
      </c>
      <c r="C134" s="291" t="s">
        <v>2962</v>
      </c>
      <c r="D134" s="408">
        <v>3</v>
      </c>
      <c r="E134" s="418">
        <v>489.43</v>
      </c>
      <c r="F134" s="420">
        <v>1928.87</v>
      </c>
    </row>
    <row r="135" spans="2:6" ht="24" x14ac:dyDescent="0.2">
      <c r="B135" s="408" t="s">
        <v>582</v>
      </c>
      <c r="C135" s="291" t="s">
        <v>2962</v>
      </c>
      <c r="D135" s="408">
        <v>2</v>
      </c>
      <c r="E135" s="418">
        <v>374.4</v>
      </c>
      <c r="F135" s="420">
        <v>1475.77</v>
      </c>
    </row>
    <row r="136" spans="2:6" ht="24" x14ac:dyDescent="0.2">
      <c r="B136" s="408" t="s">
        <v>583</v>
      </c>
      <c r="C136" s="291" t="s">
        <v>2963</v>
      </c>
      <c r="D136" s="408">
        <v>3</v>
      </c>
      <c r="E136" s="418">
        <v>495.53</v>
      </c>
      <c r="F136" s="420">
        <v>1953.49</v>
      </c>
    </row>
    <row r="137" spans="2:6" ht="24" x14ac:dyDescent="0.2">
      <c r="B137" s="408" t="s">
        <v>583</v>
      </c>
      <c r="C137" s="291" t="s">
        <v>2963</v>
      </c>
      <c r="D137" s="408">
        <v>2</v>
      </c>
      <c r="E137" s="418">
        <v>379.63</v>
      </c>
      <c r="F137" s="420">
        <v>1496.04</v>
      </c>
    </row>
    <row r="138" spans="2:6" ht="24" x14ac:dyDescent="0.2">
      <c r="B138" s="408" t="s">
        <v>584</v>
      </c>
      <c r="C138" s="291" t="s">
        <v>2964</v>
      </c>
      <c r="D138" s="408">
        <v>3</v>
      </c>
      <c r="E138" s="418">
        <v>527.73</v>
      </c>
      <c r="F138" s="420">
        <v>2079.81</v>
      </c>
    </row>
    <row r="139" spans="2:6" ht="24" x14ac:dyDescent="0.2">
      <c r="B139" s="408" t="s">
        <v>584</v>
      </c>
      <c r="C139" s="291" t="s">
        <v>2964</v>
      </c>
      <c r="D139" s="408">
        <v>2</v>
      </c>
      <c r="E139" s="418">
        <v>410</v>
      </c>
      <c r="F139" s="420">
        <v>1615.95</v>
      </c>
    </row>
    <row r="140" spans="2:6" ht="24" x14ac:dyDescent="0.2">
      <c r="B140" s="408" t="s">
        <v>585</v>
      </c>
      <c r="C140" s="291" t="s">
        <v>2965</v>
      </c>
      <c r="D140" s="408">
        <v>2</v>
      </c>
      <c r="E140" s="417">
        <v>17477.330000000002</v>
      </c>
      <c r="F140" s="420">
        <v>56164.13</v>
      </c>
    </row>
    <row r="141" spans="2:6" ht="24" x14ac:dyDescent="0.2">
      <c r="B141" s="408" t="s">
        <v>585</v>
      </c>
      <c r="C141" s="291" t="s">
        <v>2965</v>
      </c>
      <c r="D141" s="408">
        <v>3</v>
      </c>
      <c r="E141" s="417">
        <v>22795.68</v>
      </c>
      <c r="F141" s="420">
        <v>73254.850000000006</v>
      </c>
    </row>
    <row r="142" spans="2:6" ht="24" x14ac:dyDescent="0.2">
      <c r="B142" s="408" t="s">
        <v>586</v>
      </c>
      <c r="C142" s="291" t="s">
        <v>2966</v>
      </c>
      <c r="D142" s="408">
        <v>3</v>
      </c>
      <c r="E142" s="417">
        <v>15594.86</v>
      </c>
      <c r="F142" s="420">
        <v>58752.14</v>
      </c>
    </row>
    <row r="143" spans="2:6" ht="24" x14ac:dyDescent="0.2">
      <c r="B143" s="408" t="s">
        <v>586</v>
      </c>
      <c r="C143" s="291" t="s">
        <v>2966</v>
      </c>
      <c r="D143" s="408">
        <v>2</v>
      </c>
      <c r="E143" s="417">
        <v>11917.3</v>
      </c>
      <c r="F143" s="420">
        <v>44897.279999999999</v>
      </c>
    </row>
    <row r="144" spans="2:6" x14ac:dyDescent="0.2">
      <c r="B144" s="408" t="s">
        <v>587</v>
      </c>
      <c r="C144" s="291" t="s">
        <v>2967</v>
      </c>
      <c r="D144" s="408">
        <v>3</v>
      </c>
      <c r="E144" s="417">
        <v>11857.82</v>
      </c>
      <c r="F144" s="408" t="s">
        <v>532</v>
      </c>
    </row>
    <row r="145" spans="2:6" x14ac:dyDescent="0.2">
      <c r="B145" s="408" t="s">
        <v>587</v>
      </c>
      <c r="C145" s="291" t="s">
        <v>2967</v>
      </c>
      <c r="D145" s="408">
        <v>2</v>
      </c>
      <c r="E145" s="417">
        <v>9068.08</v>
      </c>
      <c r="F145" s="408" t="s">
        <v>532</v>
      </c>
    </row>
    <row r="146" spans="2:6" x14ac:dyDescent="0.2">
      <c r="B146" s="408" t="s">
        <v>588</v>
      </c>
      <c r="C146" s="291" t="s">
        <v>2968</v>
      </c>
      <c r="D146" s="408">
        <v>2</v>
      </c>
      <c r="E146" s="417">
        <v>9481.06</v>
      </c>
      <c r="F146" s="408" t="s">
        <v>532</v>
      </c>
    </row>
    <row r="147" spans="2:6" x14ac:dyDescent="0.2">
      <c r="B147" s="408" t="s">
        <v>588</v>
      </c>
      <c r="C147" s="291" t="s">
        <v>2968</v>
      </c>
      <c r="D147" s="408">
        <v>3</v>
      </c>
      <c r="E147" s="417">
        <v>12400.27</v>
      </c>
      <c r="F147" s="408" t="s">
        <v>532</v>
      </c>
    </row>
    <row r="148" spans="2:6" x14ac:dyDescent="0.2">
      <c r="B148" s="408" t="s">
        <v>589</v>
      </c>
      <c r="C148" s="291" t="s">
        <v>2969</v>
      </c>
      <c r="D148" s="408">
        <v>3</v>
      </c>
      <c r="E148" s="417">
        <v>13224</v>
      </c>
      <c r="F148" s="420">
        <v>52119.93</v>
      </c>
    </row>
    <row r="149" spans="2:6" x14ac:dyDescent="0.2">
      <c r="B149" s="408" t="s">
        <v>589</v>
      </c>
      <c r="C149" s="291" t="s">
        <v>2969</v>
      </c>
      <c r="D149" s="408">
        <v>2</v>
      </c>
      <c r="E149" s="417">
        <v>10109.290000000001</v>
      </c>
      <c r="F149" s="420">
        <v>39843.78</v>
      </c>
    </row>
    <row r="150" spans="2:6" ht="24" x14ac:dyDescent="0.2">
      <c r="B150" s="408" t="s">
        <v>590</v>
      </c>
      <c r="C150" s="291" t="s">
        <v>2970</v>
      </c>
      <c r="D150" s="408">
        <v>2</v>
      </c>
      <c r="E150" s="417">
        <v>5087.99</v>
      </c>
      <c r="F150" s="420">
        <v>16350.47</v>
      </c>
    </row>
    <row r="151" spans="2:6" ht="24" x14ac:dyDescent="0.2">
      <c r="B151" s="408" t="s">
        <v>590</v>
      </c>
      <c r="C151" s="291" t="s">
        <v>2970</v>
      </c>
      <c r="D151" s="408">
        <v>3</v>
      </c>
      <c r="E151" s="417">
        <v>6595.76</v>
      </c>
      <c r="F151" s="420">
        <v>21195.75</v>
      </c>
    </row>
    <row r="152" spans="2:6" x14ac:dyDescent="0.2">
      <c r="B152" s="408" t="s">
        <v>591</v>
      </c>
      <c r="C152" s="291" t="s">
        <v>2971</v>
      </c>
      <c r="D152" s="408">
        <v>2</v>
      </c>
      <c r="E152" s="417">
        <v>8815.84</v>
      </c>
      <c r="F152" s="420">
        <v>33212.74</v>
      </c>
    </row>
    <row r="153" spans="2:6" x14ac:dyDescent="0.2">
      <c r="B153" s="408" t="s">
        <v>591</v>
      </c>
      <c r="C153" s="291" t="s">
        <v>2971</v>
      </c>
      <c r="D153" s="408">
        <v>3</v>
      </c>
      <c r="E153" s="417">
        <v>11457.02</v>
      </c>
      <c r="F153" s="420">
        <v>43163.21</v>
      </c>
    </row>
    <row r="154" spans="2:6" ht="24" x14ac:dyDescent="0.2">
      <c r="B154" s="408" t="s">
        <v>592</v>
      </c>
      <c r="C154" s="291" t="s">
        <v>2972</v>
      </c>
      <c r="D154" s="408">
        <v>3</v>
      </c>
      <c r="E154" s="417">
        <v>4763.7700000000004</v>
      </c>
      <c r="F154" s="420">
        <v>18747.669999999998</v>
      </c>
    </row>
    <row r="155" spans="2:6" ht="24" x14ac:dyDescent="0.2">
      <c r="B155" s="408" t="s">
        <v>592</v>
      </c>
      <c r="C155" s="291" t="s">
        <v>2972</v>
      </c>
      <c r="D155" s="408">
        <v>2</v>
      </c>
      <c r="E155" s="417">
        <v>3646.35</v>
      </c>
      <c r="F155" s="420">
        <v>14351.03</v>
      </c>
    </row>
    <row r="156" spans="2:6" ht="24" x14ac:dyDescent="0.2">
      <c r="B156" s="408" t="s">
        <v>593</v>
      </c>
      <c r="C156" s="291" t="s">
        <v>2973</v>
      </c>
      <c r="D156" s="408">
        <v>2</v>
      </c>
      <c r="E156" s="417">
        <v>3646.35</v>
      </c>
      <c r="F156" s="420">
        <v>14372.18</v>
      </c>
    </row>
    <row r="157" spans="2:6" ht="24" x14ac:dyDescent="0.2">
      <c r="B157" s="408" t="s">
        <v>593</v>
      </c>
      <c r="C157" s="291" t="s">
        <v>2973</v>
      </c>
      <c r="D157" s="408">
        <v>3</v>
      </c>
      <c r="E157" s="417">
        <v>4763.7700000000004</v>
      </c>
      <c r="F157" s="420">
        <v>18774.939999999999</v>
      </c>
    </row>
    <row r="158" spans="2:6" ht="24" x14ac:dyDescent="0.2">
      <c r="B158" s="408" t="s">
        <v>594</v>
      </c>
      <c r="C158" s="291" t="s">
        <v>2974</v>
      </c>
      <c r="D158" s="408">
        <v>3</v>
      </c>
      <c r="E158" s="417">
        <v>6181.51</v>
      </c>
      <c r="F158" s="408" t="s">
        <v>532</v>
      </c>
    </row>
    <row r="159" spans="2:6" ht="24" x14ac:dyDescent="0.2">
      <c r="B159" s="408" t="s">
        <v>594</v>
      </c>
      <c r="C159" s="291" t="s">
        <v>2975</v>
      </c>
      <c r="D159" s="408">
        <v>2</v>
      </c>
      <c r="E159" s="417">
        <v>4725.9399999999996</v>
      </c>
      <c r="F159" s="408" t="s">
        <v>532</v>
      </c>
    </row>
    <row r="160" spans="2:6" x14ac:dyDescent="0.2">
      <c r="B160" s="408" t="s">
        <v>595</v>
      </c>
      <c r="C160" s="291" t="s">
        <v>2976</v>
      </c>
      <c r="D160" s="408">
        <v>2</v>
      </c>
      <c r="E160" s="417">
        <v>4132.82</v>
      </c>
      <c r="F160" s="408" t="s">
        <v>532</v>
      </c>
    </row>
    <row r="161" spans="2:6" x14ac:dyDescent="0.2">
      <c r="B161" s="408" t="s">
        <v>595</v>
      </c>
      <c r="C161" s="291" t="s">
        <v>2976</v>
      </c>
      <c r="D161" s="408">
        <v>3</v>
      </c>
      <c r="E161" s="417">
        <v>5386.32</v>
      </c>
      <c r="F161" s="408" t="s">
        <v>532</v>
      </c>
    </row>
    <row r="162" spans="2:6" x14ac:dyDescent="0.2">
      <c r="B162" s="408" t="s">
        <v>596</v>
      </c>
      <c r="C162" s="291" t="s">
        <v>2977</v>
      </c>
      <c r="D162" s="408">
        <v>3</v>
      </c>
      <c r="E162" s="417">
        <v>5436.51</v>
      </c>
      <c r="F162" s="408" t="s">
        <v>532</v>
      </c>
    </row>
    <row r="163" spans="2:6" x14ac:dyDescent="0.2">
      <c r="B163" s="408" t="s">
        <v>596</v>
      </c>
      <c r="C163" s="291" t="s">
        <v>2977</v>
      </c>
      <c r="D163" s="408">
        <v>2</v>
      </c>
      <c r="E163" s="417">
        <v>4171.71</v>
      </c>
      <c r="F163" s="408" t="s">
        <v>532</v>
      </c>
    </row>
    <row r="164" spans="2:6" x14ac:dyDescent="0.2">
      <c r="B164" s="408" t="s">
        <v>597</v>
      </c>
      <c r="C164" s="291" t="s">
        <v>2978</v>
      </c>
      <c r="D164" s="408">
        <v>2</v>
      </c>
      <c r="E164" s="417">
        <v>10074.18</v>
      </c>
      <c r="F164" s="408" t="s">
        <v>532</v>
      </c>
    </row>
    <row r="165" spans="2:6" x14ac:dyDescent="0.2">
      <c r="B165" s="408" t="s">
        <v>597</v>
      </c>
      <c r="C165" s="291" t="s">
        <v>2978</v>
      </c>
      <c r="D165" s="408">
        <v>3</v>
      </c>
      <c r="E165" s="417">
        <v>13180.15</v>
      </c>
      <c r="F165" s="408" t="s">
        <v>532</v>
      </c>
    </row>
    <row r="166" spans="2:6" x14ac:dyDescent="0.2">
      <c r="B166" s="408" t="s">
        <v>598</v>
      </c>
      <c r="C166" s="291" t="s">
        <v>2979</v>
      </c>
      <c r="D166" s="408">
        <v>3</v>
      </c>
      <c r="E166" s="417">
        <v>10701.99</v>
      </c>
      <c r="F166" s="408" t="s">
        <v>532</v>
      </c>
    </row>
    <row r="167" spans="2:6" x14ac:dyDescent="0.2">
      <c r="B167" s="408" t="s">
        <v>598</v>
      </c>
      <c r="C167" s="291" t="s">
        <v>2979</v>
      </c>
      <c r="D167" s="408">
        <v>2</v>
      </c>
      <c r="E167" s="417">
        <v>8194.17</v>
      </c>
      <c r="F167" s="408" t="s">
        <v>532</v>
      </c>
    </row>
    <row r="168" spans="2:6" x14ac:dyDescent="0.2">
      <c r="B168" s="408" t="s">
        <v>599</v>
      </c>
      <c r="C168" s="291" t="s">
        <v>2980</v>
      </c>
      <c r="D168" s="408">
        <v>2</v>
      </c>
      <c r="E168" s="417">
        <v>8185.76</v>
      </c>
      <c r="F168" s="408" t="s">
        <v>532</v>
      </c>
    </row>
    <row r="169" spans="2:6" x14ac:dyDescent="0.2">
      <c r="B169" s="408" t="s">
        <v>599</v>
      </c>
      <c r="C169" s="291" t="s">
        <v>2980</v>
      </c>
      <c r="D169" s="408">
        <v>3</v>
      </c>
      <c r="E169" s="417">
        <v>10690.6</v>
      </c>
      <c r="F169" s="408" t="s">
        <v>532</v>
      </c>
    </row>
    <row r="170" spans="2:6" x14ac:dyDescent="0.2">
      <c r="B170" s="408" t="s">
        <v>600</v>
      </c>
      <c r="C170" s="291" t="s">
        <v>2981</v>
      </c>
      <c r="D170" s="408">
        <v>3</v>
      </c>
      <c r="E170" s="417">
        <v>10706.17</v>
      </c>
      <c r="F170" s="408" t="s">
        <v>532</v>
      </c>
    </row>
    <row r="171" spans="2:6" x14ac:dyDescent="0.2">
      <c r="B171" s="408" t="s">
        <v>600</v>
      </c>
      <c r="C171" s="291" t="s">
        <v>2981</v>
      </c>
      <c r="D171" s="408">
        <v>2</v>
      </c>
      <c r="E171" s="417">
        <v>8197.7199999999993</v>
      </c>
      <c r="F171" s="408" t="s">
        <v>532</v>
      </c>
    </row>
    <row r="172" spans="2:6" x14ac:dyDescent="0.2">
      <c r="B172" s="408" t="s">
        <v>601</v>
      </c>
      <c r="C172" s="291" t="s">
        <v>2982</v>
      </c>
      <c r="D172" s="408">
        <v>2</v>
      </c>
      <c r="E172" s="417">
        <v>8218.36</v>
      </c>
      <c r="F172" s="408" t="s">
        <v>532</v>
      </c>
    </row>
    <row r="173" spans="2:6" x14ac:dyDescent="0.2">
      <c r="B173" s="408" t="s">
        <v>601</v>
      </c>
      <c r="C173" s="291" t="s">
        <v>2982</v>
      </c>
      <c r="D173" s="408">
        <v>3</v>
      </c>
      <c r="E173" s="417">
        <v>10733.16</v>
      </c>
      <c r="F173" s="408" t="s">
        <v>532</v>
      </c>
    </row>
    <row r="174" spans="2:6" x14ac:dyDescent="0.2">
      <c r="B174" s="408" t="s">
        <v>602</v>
      </c>
      <c r="C174" s="291" t="s">
        <v>2983</v>
      </c>
      <c r="D174" s="408">
        <v>3</v>
      </c>
      <c r="E174" s="418">
        <v>414.69</v>
      </c>
      <c r="F174" s="408" t="s">
        <v>532</v>
      </c>
    </row>
    <row r="175" spans="2:6" x14ac:dyDescent="0.2">
      <c r="B175" s="408" t="s">
        <v>602</v>
      </c>
      <c r="C175" s="291" t="s">
        <v>2983</v>
      </c>
      <c r="D175" s="408">
        <v>2</v>
      </c>
      <c r="E175" s="418">
        <v>317.70999999999998</v>
      </c>
      <c r="F175" s="408" t="s">
        <v>532</v>
      </c>
    </row>
    <row r="176" spans="2:6" x14ac:dyDescent="0.2">
      <c r="B176" s="408" t="s">
        <v>603</v>
      </c>
      <c r="C176" s="291" t="s">
        <v>2984</v>
      </c>
      <c r="D176" s="408">
        <v>2</v>
      </c>
      <c r="E176" s="417">
        <v>7893.39</v>
      </c>
      <c r="F176" s="408" t="s">
        <v>532</v>
      </c>
    </row>
    <row r="177" spans="2:6" x14ac:dyDescent="0.2">
      <c r="B177" s="408" t="s">
        <v>603</v>
      </c>
      <c r="C177" s="291" t="s">
        <v>2984</v>
      </c>
      <c r="D177" s="408">
        <v>3</v>
      </c>
      <c r="E177" s="417">
        <v>10307.4</v>
      </c>
      <c r="F177" s="408" t="s">
        <v>532</v>
      </c>
    </row>
    <row r="178" spans="2:6" x14ac:dyDescent="0.2">
      <c r="B178" s="408" t="s">
        <v>604</v>
      </c>
      <c r="C178" s="291" t="s">
        <v>2985</v>
      </c>
      <c r="D178" s="408">
        <v>2</v>
      </c>
      <c r="E178" s="417">
        <v>25979.5</v>
      </c>
      <c r="F178" s="420">
        <v>86347.69</v>
      </c>
    </row>
    <row r="179" spans="2:6" x14ac:dyDescent="0.2">
      <c r="B179" s="408" t="s">
        <v>604</v>
      </c>
      <c r="C179" s="291" t="s">
        <v>2985</v>
      </c>
      <c r="D179" s="408">
        <v>3</v>
      </c>
      <c r="E179" s="417">
        <v>33437.78</v>
      </c>
      <c r="F179" s="420">
        <v>111136.65</v>
      </c>
    </row>
    <row r="180" spans="2:6" x14ac:dyDescent="0.2">
      <c r="B180" s="408" t="s">
        <v>605</v>
      </c>
      <c r="C180" s="291" t="s">
        <v>2986</v>
      </c>
      <c r="D180" s="408">
        <v>3</v>
      </c>
      <c r="E180" s="417">
        <v>30043.73</v>
      </c>
      <c r="F180" s="420">
        <v>99855.88</v>
      </c>
    </row>
    <row r="181" spans="2:6" x14ac:dyDescent="0.2">
      <c r="B181" s="408" t="s">
        <v>605</v>
      </c>
      <c r="C181" s="291" t="s">
        <v>2986</v>
      </c>
      <c r="D181" s="408">
        <v>2</v>
      </c>
      <c r="E181" s="417">
        <v>23342.49</v>
      </c>
      <c r="F181" s="420">
        <v>77583.09</v>
      </c>
    </row>
    <row r="182" spans="2:6" x14ac:dyDescent="0.2">
      <c r="B182" s="408" t="s">
        <v>606</v>
      </c>
      <c r="C182" s="291" t="s">
        <v>2987</v>
      </c>
      <c r="D182" s="408">
        <v>3</v>
      </c>
      <c r="E182" s="418">
        <v>527.69000000000005</v>
      </c>
      <c r="F182" s="420">
        <v>2079.8000000000002</v>
      </c>
    </row>
    <row r="183" spans="2:6" x14ac:dyDescent="0.2">
      <c r="B183" s="408" t="s">
        <v>606</v>
      </c>
      <c r="C183" s="291" t="s">
        <v>2987</v>
      </c>
      <c r="D183" s="408">
        <v>2</v>
      </c>
      <c r="E183" s="418">
        <v>410.02</v>
      </c>
      <c r="F183" s="420">
        <v>1615.96</v>
      </c>
    </row>
    <row r="184" spans="2:6" ht="24" x14ac:dyDescent="0.2">
      <c r="B184" s="408" t="s">
        <v>607</v>
      </c>
      <c r="C184" s="291" t="s">
        <v>2988</v>
      </c>
      <c r="D184" s="408">
        <v>3</v>
      </c>
      <c r="E184" s="418">
        <v>527.69000000000005</v>
      </c>
      <c r="F184" s="420">
        <v>2079.8000000000002</v>
      </c>
    </row>
    <row r="185" spans="2:6" ht="24" x14ac:dyDescent="0.2">
      <c r="B185" s="408" t="s">
        <v>607</v>
      </c>
      <c r="C185" s="291" t="s">
        <v>2988</v>
      </c>
      <c r="D185" s="408">
        <v>2</v>
      </c>
      <c r="E185" s="418">
        <v>410.02</v>
      </c>
      <c r="F185" s="420">
        <v>1615.96</v>
      </c>
    </row>
    <row r="186" spans="2:6" x14ac:dyDescent="0.2">
      <c r="B186" s="408" t="s">
        <v>608</v>
      </c>
      <c r="C186" s="291" t="s">
        <v>2989</v>
      </c>
      <c r="D186" s="408">
        <v>3</v>
      </c>
      <c r="E186" s="418">
        <v>527.73</v>
      </c>
      <c r="F186" s="408" t="s">
        <v>532</v>
      </c>
    </row>
    <row r="187" spans="2:6" x14ac:dyDescent="0.2">
      <c r="B187" s="408" t="s">
        <v>608</v>
      </c>
      <c r="C187" s="291" t="s">
        <v>2989</v>
      </c>
      <c r="D187" s="408">
        <v>2</v>
      </c>
      <c r="E187" s="418">
        <v>410</v>
      </c>
      <c r="F187" s="408" t="s">
        <v>532</v>
      </c>
    </row>
    <row r="188" spans="2:6" ht="24" x14ac:dyDescent="0.2">
      <c r="B188" s="408" t="s">
        <v>609</v>
      </c>
      <c r="C188" s="291" t="s">
        <v>2990</v>
      </c>
      <c r="D188" s="408">
        <v>2</v>
      </c>
      <c r="E188" s="417">
        <v>8376.66</v>
      </c>
      <c r="F188" s="408" t="s">
        <v>532</v>
      </c>
    </row>
    <row r="189" spans="2:6" ht="24" x14ac:dyDescent="0.2">
      <c r="B189" s="408" t="s">
        <v>609</v>
      </c>
      <c r="C189" s="291" t="s">
        <v>2990</v>
      </c>
      <c r="D189" s="408">
        <v>3</v>
      </c>
      <c r="E189" s="417">
        <v>10075.870000000001</v>
      </c>
      <c r="F189" s="408" t="s">
        <v>532</v>
      </c>
    </row>
    <row r="190" spans="2:6" ht="24" x14ac:dyDescent="0.2">
      <c r="B190" s="408" t="s">
        <v>610</v>
      </c>
      <c r="C190" s="291" t="s">
        <v>2991</v>
      </c>
      <c r="D190" s="408">
        <v>3</v>
      </c>
      <c r="E190" s="417">
        <v>18087.02</v>
      </c>
      <c r="F190" s="408" t="s">
        <v>532</v>
      </c>
    </row>
    <row r="191" spans="2:6" ht="24" x14ac:dyDescent="0.2">
      <c r="B191" s="408" t="s">
        <v>610</v>
      </c>
      <c r="C191" s="291" t="s">
        <v>2991</v>
      </c>
      <c r="D191" s="408">
        <v>2</v>
      </c>
      <c r="E191" s="417">
        <v>15040.81</v>
      </c>
      <c r="F191" s="408" t="s">
        <v>532</v>
      </c>
    </row>
    <row r="192" spans="2:6" ht="24" x14ac:dyDescent="0.2">
      <c r="B192" s="408" t="s">
        <v>611</v>
      </c>
      <c r="C192" s="291" t="s">
        <v>2991</v>
      </c>
      <c r="D192" s="408">
        <v>2</v>
      </c>
      <c r="E192" s="417">
        <v>19528.16</v>
      </c>
      <c r="F192" s="408" t="s">
        <v>532</v>
      </c>
    </row>
    <row r="193" spans="2:6" ht="24" x14ac:dyDescent="0.2">
      <c r="B193" s="408" t="s">
        <v>611</v>
      </c>
      <c r="C193" s="291" t="s">
        <v>2991</v>
      </c>
      <c r="D193" s="408">
        <v>3</v>
      </c>
      <c r="E193" s="417">
        <v>23481.78</v>
      </c>
      <c r="F193" s="408" t="s">
        <v>532</v>
      </c>
    </row>
    <row r="194" spans="2:6" ht="24" x14ac:dyDescent="0.2">
      <c r="B194" s="408" t="s">
        <v>612</v>
      </c>
      <c r="C194" s="291" t="s">
        <v>2992</v>
      </c>
      <c r="D194" s="408">
        <v>3</v>
      </c>
      <c r="E194" s="418">
        <v>335.85</v>
      </c>
      <c r="F194" s="408" t="s">
        <v>532</v>
      </c>
    </row>
    <row r="195" spans="2:6" ht="24" x14ac:dyDescent="0.2">
      <c r="B195" s="408" t="s">
        <v>612</v>
      </c>
      <c r="C195" s="291" t="s">
        <v>2992</v>
      </c>
      <c r="D195" s="408">
        <v>2</v>
      </c>
      <c r="E195" s="418">
        <v>277.29000000000002</v>
      </c>
      <c r="F195" s="408" t="s">
        <v>532</v>
      </c>
    </row>
    <row r="196" spans="2:6" ht="24" x14ac:dyDescent="0.2">
      <c r="B196" s="408" t="s">
        <v>613</v>
      </c>
      <c r="C196" s="291" t="s">
        <v>2993</v>
      </c>
      <c r="D196" s="408">
        <v>2</v>
      </c>
      <c r="E196" s="418">
        <v>372.14</v>
      </c>
      <c r="F196" s="408" t="s">
        <v>532</v>
      </c>
    </row>
    <row r="197" spans="2:6" ht="24" x14ac:dyDescent="0.2">
      <c r="B197" s="408" t="s">
        <v>613</v>
      </c>
      <c r="C197" s="291" t="s">
        <v>2993</v>
      </c>
      <c r="D197" s="408">
        <v>3</v>
      </c>
      <c r="E197" s="418">
        <v>449.54</v>
      </c>
      <c r="F197" s="408" t="s">
        <v>532</v>
      </c>
    </row>
    <row r="198" spans="2:6" x14ac:dyDescent="0.2">
      <c r="B198" s="408" t="s">
        <v>614</v>
      </c>
      <c r="C198" s="291" t="s">
        <v>2994</v>
      </c>
      <c r="D198" s="408">
        <v>3</v>
      </c>
      <c r="E198" s="417">
        <v>6390.33</v>
      </c>
      <c r="F198" s="408" t="s">
        <v>532</v>
      </c>
    </row>
    <row r="199" spans="2:6" x14ac:dyDescent="0.2">
      <c r="B199" s="408" t="s">
        <v>614</v>
      </c>
      <c r="C199" s="291" t="s">
        <v>2994</v>
      </c>
      <c r="D199" s="408">
        <v>2</v>
      </c>
      <c r="E199" s="417">
        <v>6601.71</v>
      </c>
      <c r="F199" s="408" t="s">
        <v>532</v>
      </c>
    </row>
    <row r="200" spans="2:6" x14ac:dyDescent="0.2">
      <c r="B200" s="408" t="s">
        <v>615</v>
      </c>
      <c r="C200" s="291" t="s">
        <v>2995</v>
      </c>
      <c r="D200" s="408">
        <v>2</v>
      </c>
      <c r="E200" s="417">
        <v>7427.33</v>
      </c>
      <c r="F200" s="408" t="s">
        <v>532</v>
      </c>
    </row>
    <row r="201" spans="2:6" x14ac:dyDescent="0.2">
      <c r="B201" s="408" t="s">
        <v>615</v>
      </c>
      <c r="C201" s="291" t="s">
        <v>2995</v>
      </c>
      <c r="D201" s="408">
        <v>3</v>
      </c>
      <c r="E201" s="417">
        <v>7165.76</v>
      </c>
      <c r="F201" s="408" t="s">
        <v>532</v>
      </c>
    </row>
    <row r="202" spans="2:6" x14ac:dyDescent="0.2">
      <c r="B202" s="408" t="s">
        <v>616</v>
      </c>
      <c r="C202" s="291" t="s">
        <v>2996</v>
      </c>
      <c r="D202" s="408">
        <v>3</v>
      </c>
      <c r="E202" s="417">
        <v>8028.71</v>
      </c>
      <c r="F202" s="408" t="s">
        <v>532</v>
      </c>
    </row>
    <row r="203" spans="2:6" x14ac:dyDescent="0.2">
      <c r="B203" s="408" t="s">
        <v>616</v>
      </c>
      <c r="C203" s="291" t="s">
        <v>2996</v>
      </c>
      <c r="D203" s="408">
        <v>2</v>
      </c>
      <c r="E203" s="417">
        <v>8356.1</v>
      </c>
      <c r="F203" s="408" t="s">
        <v>532</v>
      </c>
    </row>
    <row r="204" spans="2:6" x14ac:dyDescent="0.2">
      <c r="B204" s="408" t="s">
        <v>617</v>
      </c>
      <c r="C204" s="291" t="s">
        <v>2997</v>
      </c>
      <c r="D204" s="408">
        <v>2</v>
      </c>
      <c r="E204" s="417">
        <v>9629.23</v>
      </c>
      <c r="F204" s="408" t="s">
        <v>532</v>
      </c>
    </row>
    <row r="205" spans="2:6" x14ac:dyDescent="0.2">
      <c r="B205" s="408" t="s">
        <v>617</v>
      </c>
      <c r="C205" s="291" t="s">
        <v>2997</v>
      </c>
      <c r="D205" s="408">
        <v>3</v>
      </c>
      <c r="E205" s="417">
        <v>9281.56</v>
      </c>
      <c r="F205" s="408" t="s">
        <v>532</v>
      </c>
    </row>
    <row r="206" spans="2:6" x14ac:dyDescent="0.2">
      <c r="B206" s="408" t="s">
        <v>618</v>
      </c>
      <c r="C206" s="291" t="s">
        <v>2998</v>
      </c>
      <c r="D206" s="408">
        <v>3</v>
      </c>
      <c r="E206" s="418">
        <v>0</v>
      </c>
      <c r="F206" s="408" t="s">
        <v>532</v>
      </c>
    </row>
    <row r="207" spans="2:6" x14ac:dyDescent="0.2">
      <c r="B207" s="408" t="s">
        <v>618</v>
      </c>
      <c r="C207" s="291" t="s">
        <v>2998</v>
      </c>
      <c r="D207" s="408">
        <v>2</v>
      </c>
      <c r="E207" s="417">
        <v>11398.18</v>
      </c>
      <c r="F207" s="408" t="s">
        <v>532</v>
      </c>
    </row>
    <row r="208" spans="2:6" x14ac:dyDescent="0.2">
      <c r="B208" s="408" t="s">
        <v>619</v>
      </c>
      <c r="C208" s="291" t="s">
        <v>2997</v>
      </c>
      <c r="D208" s="408">
        <v>2</v>
      </c>
      <c r="E208" s="417">
        <v>11702.88</v>
      </c>
      <c r="F208" s="408" t="s">
        <v>532</v>
      </c>
    </row>
    <row r="209" spans="2:6" x14ac:dyDescent="0.2">
      <c r="B209" s="408" t="s">
        <v>619</v>
      </c>
      <c r="C209" s="291" t="s">
        <v>2997</v>
      </c>
      <c r="D209" s="408">
        <v>3</v>
      </c>
      <c r="E209" s="418">
        <v>0</v>
      </c>
      <c r="F209" s="408" t="s">
        <v>532</v>
      </c>
    </row>
    <row r="210" spans="2:6" x14ac:dyDescent="0.2">
      <c r="B210" s="408" t="s">
        <v>620</v>
      </c>
      <c r="C210" s="291" t="s">
        <v>2999</v>
      </c>
      <c r="D210" s="408">
        <v>3</v>
      </c>
      <c r="E210" s="417">
        <v>12780.74</v>
      </c>
      <c r="F210" s="408" t="s">
        <v>532</v>
      </c>
    </row>
    <row r="211" spans="2:6" x14ac:dyDescent="0.2">
      <c r="B211" s="408" t="s">
        <v>620</v>
      </c>
      <c r="C211" s="291" t="s">
        <v>2999</v>
      </c>
      <c r="D211" s="408">
        <v>2</v>
      </c>
      <c r="E211" s="417">
        <v>12780.74</v>
      </c>
      <c r="F211" s="408" t="s">
        <v>532</v>
      </c>
    </row>
    <row r="212" spans="2:6" x14ac:dyDescent="0.2">
      <c r="B212" s="408" t="s">
        <v>621</v>
      </c>
      <c r="C212" s="291" t="s">
        <v>3000</v>
      </c>
      <c r="D212" s="408">
        <v>2</v>
      </c>
      <c r="E212" s="417">
        <v>14331.8</v>
      </c>
      <c r="F212" s="408" t="s">
        <v>532</v>
      </c>
    </row>
    <row r="213" spans="2:6" x14ac:dyDescent="0.2">
      <c r="B213" s="408" t="s">
        <v>621</v>
      </c>
      <c r="C213" s="291" t="s">
        <v>3000</v>
      </c>
      <c r="D213" s="408">
        <v>3</v>
      </c>
      <c r="E213" s="417">
        <v>14331.8</v>
      </c>
      <c r="F213" s="408" t="s">
        <v>532</v>
      </c>
    </row>
    <row r="214" spans="2:6" x14ac:dyDescent="0.2">
      <c r="B214" s="408" t="s">
        <v>622</v>
      </c>
      <c r="C214" s="291" t="s">
        <v>3001</v>
      </c>
      <c r="D214" s="408">
        <v>3</v>
      </c>
      <c r="E214" s="417">
        <v>16057.33</v>
      </c>
      <c r="F214" s="408" t="s">
        <v>532</v>
      </c>
    </row>
    <row r="215" spans="2:6" x14ac:dyDescent="0.2">
      <c r="B215" s="408" t="s">
        <v>622</v>
      </c>
      <c r="C215" s="291" t="s">
        <v>3001</v>
      </c>
      <c r="D215" s="408">
        <v>2</v>
      </c>
      <c r="E215" s="417">
        <v>16057.33</v>
      </c>
      <c r="F215" s="408" t="s">
        <v>532</v>
      </c>
    </row>
    <row r="216" spans="2:6" x14ac:dyDescent="0.2">
      <c r="B216" s="408" t="s">
        <v>623</v>
      </c>
      <c r="C216" s="291" t="s">
        <v>3002</v>
      </c>
      <c r="D216" s="408">
        <v>2</v>
      </c>
      <c r="E216" s="417">
        <v>19258.47</v>
      </c>
      <c r="F216" s="408" t="s">
        <v>532</v>
      </c>
    </row>
    <row r="217" spans="2:6" x14ac:dyDescent="0.2">
      <c r="B217" s="408" t="s">
        <v>623</v>
      </c>
      <c r="C217" s="291" t="s">
        <v>3002</v>
      </c>
      <c r="D217" s="408">
        <v>3</v>
      </c>
      <c r="E217" s="417">
        <v>18562.919999999998</v>
      </c>
      <c r="F217" s="408" t="s">
        <v>532</v>
      </c>
    </row>
    <row r="218" spans="2:6" x14ac:dyDescent="0.2">
      <c r="B218" s="408" t="s">
        <v>624</v>
      </c>
      <c r="C218" s="291" t="s">
        <v>3003</v>
      </c>
      <c r="D218" s="408">
        <v>3</v>
      </c>
      <c r="E218" s="418">
        <v>0</v>
      </c>
      <c r="F218" s="408" t="s">
        <v>532</v>
      </c>
    </row>
    <row r="219" spans="2:6" x14ac:dyDescent="0.2">
      <c r="B219" s="408" t="s">
        <v>624</v>
      </c>
      <c r="C219" s="291" t="s">
        <v>3003</v>
      </c>
      <c r="D219" s="408">
        <v>2</v>
      </c>
      <c r="E219" s="417">
        <v>22796.400000000001</v>
      </c>
      <c r="F219" s="408" t="s">
        <v>532</v>
      </c>
    </row>
    <row r="220" spans="2:6" x14ac:dyDescent="0.2">
      <c r="B220" s="408" t="s">
        <v>625</v>
      </c>
      <c r="C220" s="291" t="s">
        <v>3004</v>
      </c>
      <c r="D220" s="408">
        <v>2</v>
      </c>
      <c r="E220" s="417">
        <v>26951.56</v>
      </c>
      <c r="F220" s="408" t="s">
        <v>532</v>
      </c>
    </row>
    <row r="221" spans="2:6" x14ac:dyDescent="0.2">
      <c r="B221" s="408" t="s">
        <v>625</v>
      </c>
      <c r="C221" s="291" t="s">
        <v>3004</v>
      </c>
      <c r="D221" s="408">
        <v>3</v>
      </c>
      <c r="E221" s="417">
        <v>25757.78</v>
      </c>
      <c r="F221" s="408" t="s">
        <v>532</v>
      </c>
    </row>
    <row r="222" spans="2:6" x14ac:dyDescent="0.2">
      <c r="B222" s="408" t="s">
        <v>626</v>
      </c>
      <c r="C222" s="291" t="s">
        <v>3005</v>
      </c>
      <c r="D222" s="408">
        <v>3</v>
      </c>
      <c r="E222" s="418">
        <v>369.72</v>
      </c>
      <c r="F222" s="408" t="s">
        <v>532</v>
      </c>
    </row>
    <row r="223" spans="2:6" x14ac:dyDescent="0.2">
      <c r="B223" s="408" t="s">
        <v>626</v>
      </c>
      <c r="C223" s="291" t="s">
        <v>3005</v>
      </c>
      <c r="D223" s="408">
        <v>2</v>
      </c>
      <c r="E223" s="418">
        <v>372.14</v>
      </c>
      <c r="F223" s="408" t="s">
        <v>532</v>
      </c>
    </row>
    <row r="224" spans="2:6" x14ac:dyDescent="0.2">
      <c r="B224" s="408" t="s">
        <v>627</v>
      </c>
      <c r="C224" s="291" t="s">
        <v>3006</v>
      </c>
      <c r="D224" s="408">
        <v>2</v>
      </c>
      <c r="E224" s="417">
        <v>6080.4</v>
      </c>
      <c r="F224" s="408" t="s">
        <v>532</v>
      </c>
    </row>
    <row r="225" spans="2:6" x14ac:dyDescent="0.2">
      <c r="B225" s="408" t="s">
        <v>627</v>
      </c>
      <c r="C225" s="291" t="s">
        <v>3006</v>
      </c>
      <c r="D225" s="408">
        <v>3</v>
      </c>
      <c r="E225" s="417">
        <v>7015.54</v>
      </c>
      <c r="F225" s="408" t="s">
        <v>532</v>
      </c>
    </row>
    <row r="226" spans="2:6" x14ac:dyDescent="0.2">
      <c r="B226" s="408" t="s">
        <v>628</v>
      </c>
      <c r="C226" s="291" t="s">
        <v>3007</v>
      </c>
      <c r="D226" s="408">
        <v>3</v>
      </c>
      <c r="E226" s="417">
        <v>7015.54</v>
      </c>
      <c r="F226" s="408" t="s">
        <v>532</v>
      </c>
    </row>
    <row r="227" spans="2:6" x14ac:dyDescent="0.2">
      <c r="B227" s="408" t="s">
        <v>628</v>
      </c>
      <c r="C227" s="291" t="s">
        <v>3007</v>
      </c>
      <c r="D227" s="408">
        <v>2</v>
      </c>
      <c r="E227" s="417">
        <v>6080.4</v>
      </c>
      <c r="F227" s="408" t="s">
        <v>532</v>
      </c>
    </row>
    <row r="228" spans="2:6" x14ac:dyDescent="0.2">
      <c r="B228" s="408" t="s">
        <v>629</v>
      </c>
      <c r="C228" s="291" t="s">
        <v>3008</v>
      </c>
      <c r="D228" s="408">
        <v>2</v>
      </c>
      <c r="E228" s="417">
        <v>7204.2</v>
      </c>
      <c r="F228" s="408" t="s">
        <v>532</v>
      </c>
    </row>
    <row r="229" spans="2:6" x14ac:dyDescent="0.2">
      <c r="B229" s="408" t="s">
        <v>629</v>
      </c>
      <c r="C229" s="291" t="s">
        <v>3008</v>
      </c>
      <c r="D229" s="408">
        <v>3</v>
      </c>
      <c r="E229" s="417">
        <v>7875.35</v>
      </c>
      <c r="F229" s="408" t="s">
        <v>532</v>
      </c>
    </row>
    <row r="230" spans="2:6" x14ac:dyDescent="0.2">
      <c r="B230" s="408" t="s">
        <v>630</v>
      </c>
      <c r="C230" s="291" t="s">
        <v>3009</v>
      </c>
      <c r="D230" s="408">
        <v>3</v>
      </c>
      <c r="E230" s="417">
        <v>7988.46</v>
      </c>
      <c r="F230" s="408" t="s">
        <v>532</v>
      </c>
    </row>
    <row r="231" spans="2:6" x14ac:dyDescent="0.2">
      <c r="B231" s="408" t="s">
        <v>630</v>
      </c>
      <c r="C231" s="291" t="s">
        <v>3009</v>
      </c>
      <c r="D231" s="408">
        <v>2</v>
      </c>
      <c r="E231" s="417">
        <v>7422.49</v>
      </c>
      <c r="F231" s="408" t="s">
        <v>532</v>
      </c>
    </row>
    <row r="232" spans="2:6" x14ac:dyDescent="0.2">
      <c r="B232" s="408" t="s">
        <v>631</v>
      </c>
      <c r="C232" s="291" t="s">
        <v>3010</v>
      </c>
      <c r="D232" s="408">
        <v>2</v>
      </c>
      <c r="E232" s="417">
        <v>6080.4</v>
      </c>
      <c r="F232" s="408" t="s">
        <v>532</v>
      </c>
    </row>
    <row r="233" spans="2:6" x14ac:dyDescent="0.2">
      <c r="B233" s="408" t="s">
        <v>631</v>
      </c>
      <c r="C233" s="291" t="s">
        <v>3010</v>
      </c>
      <c r="D233" s="408">
        <v>3</v>
      </c>
      <c r="E233" s="417">
        <v>7015.54</v>
      </c>
      <c r="F233" s="408" t="s">
        <v>532</v>
      </c>
    </row>
    <row r="234" spans="2:6" x14ac:dyDescent="0.2">
      <c r="B234" s="408" t="s">
        <v>632</v>
      </c>
      <c r="C234" s="291" t="s">
        <v>3011</v>
      </c>
      <c r="D234" s="408">
        <v>3</v>
      </c>
      <c r="E234" s="417">
        <v>7323.77</v>
      </c>
      <c r="F234" s="408" t="s">
        <v>532</v>
      </c>
    </row>
    <row r="235" spans="2:6" x14ac:dyDescent="0.2">
      <c r="B235" s="408" t="s">
        <v>632</v>
      </c>
      <c r="C235" s="291" t="s">
        <v>3011</v>
      </c>
      <c r="D235" s="408">
        <v>2</v>
      </c>
      <c r="E235" s="417">
        <v>6411.2</v>
      </c>
      <c r="F235" s="408" t="s">
        <v>532</v>
      </c>
    </row>
    <row r="236" spans="2:6" x14ac:dyDescent="0.2">
      <c r="B236" s="408" t="s">
        <v>633</v>
      </c>
      <c r="C236" s="291" t="s">
        <v>3012</v>
      </c>
      <c r="D236" s="408">
        <v>2</v>
      </c>
      <c r="E236" s="417">
        <v>6080.4</v>
      </c>
      <c r="F236" s="408" t="s">
        <v>532</v>
      </c>
    </row>
    <row r="237" spans="2:6" x14ac:dyDescent="0.2">
      <c r="B237" s="408" t="s">
        <v>633</v>
      </c>
      <c r="C237" s="291" t="s">
        <v>3012</v>
      </c>
      <c r="D237" s="408">
        <v>3</v>
      </c>
      <c r="E237" s="417">
        <v>7015.54</v>
      </c>
      <c r="F237" s="408" t="s">
        <v>532</v>
      </c>
    </row>
    <row r="238" spans="2:6" x14ac:dyDescent="0.2">
      <c r="B238" s="408" t="s">
        <v>634</v>
      </c>
      <c r="C238" s="291" t="s">
        <v>3013</v>
      </c>
      <c r="D238" s="408">
        <v>3</v>
      </c>
      <c r="E238" s="417">
        <v>7015.54</v>
      </c>
      <c r="F238" s="408" t="s">
        <v>532</v>
      </c>
    </row>
    <row r="239" spans="2:6" x14ac:dyDescent="0.2">
      <c r="B239" s="408" t="s">
        <v>634</v>
      </c>
      <c r="C239" s="291" t="s">
        <v>3013</v>
      </c>
      <c r="D239" s="408">
        <v>2</v>
      </c>
      <c r="E239" s="417">
        <v>6080.4</v>
      </c>
      <c r="F239" s="408" t="s">
        <v>532</v>
      </c>
    </row>
    <row r="240" spans="2:6" x14ac:dyDescent="0.2">
      <c r="B240" s="408" t="s">
        <v>635</v>
      </c>
      <c r="C240" s="291" t="s">
        <v>3014</v>
      </c>
      <c r="D240" s="408">
        <v>2</v>
      </c>
      <c r="E240" s="417">
        <v>7422.49</v>
      </c>
      <c r="F240" s="408" t="s">
        <v>532</v>
      </c>
    </row>
    <row r="241" spans="2:6" x14ac:dyDescent="0.2">
      <c r="B241" s="408" t="s">
        <v>635</v>
      </c>
      <c r="C241" s="291" t="s">
        <v>3014</v>
      </c>
      <c r="D241" s="408">
        <v>3</v>
      </c>
      <c r="E241" s="417">
        <v>7988.46</v>
      </c>
      <c r="F241" s="408" t="s">
        <v>532</v>
      </c>
    </row>
    <row r="242" spans="2:6" x14ac:dyDescent="0.2">
      <c r="B242" s="408" t="s">
        <v>636</v>
      </c>
      <c r="C242" s="291" t="s">
        <v>3015</v>
      </c>
      <c r="D242" s="408">
        <v>3</v>
      </c>
      <c r="E242" s="417">
        <v>7988.46</v>
      </c>
      <c r="F242" s="408" t="s">
        <v>532</v>
      </c>
    </row>
    <row r="243" spans="2:6" x14ac:dyDescent="0.2">
      <c r="B243" s="408" t="s">
        <v>636</v>
      </c>
      <c r="C243" s="291" t="s">
        <v>3015</v>
      </c>
      <c r="D243" s="408">
        <v>2</v>
      </c>
      <c r="E243" s="417">
        <v>7422.49</v>
      </c>
      <c r="F243" s="408" t="s">
        <v>532</v>
      </c>
    </row>
    <row r="244" spans="2:6" x14ac:dyDescent="0.2">
      <c r="B244" s="408" t="s">
        <v>637</v>
      </c>
      <c r="C244" s="291" t="s">
        <v>3016</v>
      </c>
      <c r="D244" s="408">
        <v>2</v>
      </c>
      <c r="E244" s="417">
        <v>7422.49</v>
      </c>
      <c r="F244" s="408" t="s">
        <v>532</v>
      </c>
    </row>
    <row r="245" spans="2:6" x14ac:dyDescent="0.2">
      <c r="B245" s="408" t="s">
        <v>637</v>
      </c>
      <c r="C245" s="291" t="s">
        <v>3016</v>
      </c>
      <c r="D245" s="408">
        <v>3</v>
      </c>
      <c r="E245" s="417">
        <v>7988.46</v>
      </c>
      <c r="F245" s="408" t="s">
        <v>532</v>
      </c>
    </row>
    <row r="246" spans="2:6" x14ac:dyDescent="0.2">
      <c r="B246" s="408" t="s">
        <v>638</v>
      </c>
      <c r="C246" s="291" t="s">
        <v>3017</v>
      </c>
      <c r="D246" s="408">
        <v>3</v>
      </c>
      <c r="E246" s="417">
        <v>7015.54</v>
      </c>
      <c r="F246" s="408" t="s">
        <v>532</v>
      </c>
    </row>
    <row r="247" spans="2:6" x14ac:dyDescent="0.2">
      <c r="B247" s="408" t="s">
        <v>638</v>
      </c>
      <c r="C247" s="291" t="s">
        <v>3017</v>
      </c>
      <c r="D247" s="408">
        <v>2</v>
      </c>
      <c r="E247" s="417">
        <v>6080.4</v>
      </c>
      <c r="F247" s="408" t="s">
        <v>532</v>
      </c>
    </row>
    <row r="248" spans="2:6" x14ac:dyDescent="0.2">
      <c r="B248" s="408" t="s">
        <v>639</v>
      </c>
      <c r="C248" s="291" t="s">
        <v>3018</v>
      </c>
      <c r="D248" s="408">
        <v>2</v>
      </c>
      <c r="E248" s="417">
        <v>6080.4</v>
      </c>
      <c r="F248" s="408" t="s">
        <v>532</v>
      </c>
    </row>
    <row r="249" spans="2:6" x14ac:dyDescent="0.2">
      <c r="B249" s="408" t="s">
        <v>639</v>
      </c>
      <c r="C249" s="291" t="s">
        <v>3018</v>
      </c>
      <c r="D249" s="408">
        <v>3</v>
      </c>
      <c r="E249" s="417">
        <v>7015.54</v>
      </c>
      <c r="F249" s="408" t="s">
        <v>532</v>
      </c>
    </row>
    <row r="250" spans="2:6" x14ac:dyDescent="0.2">
      <c r="B250" s="408" t="s">
        <v>640</v>
      </c>
      <c r="C250" s="291" t="s">
        <v>3019</v>
      </c>
      <c r="D250" s="408">
        <v>3</v>
      </c>
      <c r="E250" s="417">
        <v>7015.54</v>
      </c>
      <c r="F250" s="408" t="s">
        <v>532</v>
      </c>
    </row>
    <row r="251" spans="2:6" x14ac:dyDescent="0.2">
      <c r="B251" s="408" t="s">
        <v>640</v>
      </c>
      <c r="C251" s="291" t="s">
        <v>3019</v>
      </c>
      <c r="D251" s="408">
        <v>2</v>
      </c>
      <c r="E251" s="417">
        <v>6080.4</v>
      </c>
      <c r="F251" s="408" t="s">
        <v>532</v>
      </c>
    </row>
    <row r="252" spans="2:6" x14ac:dyDescent="0.2">
      <c r="B252" s="408" t="s">
        <v>641</v>
      </c>
      <c r="C252" s="291" t="s">
        <v>3020</v>
      </c>
      <c r="D252" s="408">
        <v>2</v>
      </c>
      <c r="E252" s="417">
        <v>6080.4</v>
      </c>
      <c r="F252" s="408" t="s">
        <v>532</v>
      </c>
    </row>
    <row r="253" spans="2:6" x14ac:dyDescent="0.2">
      <c r="B253" s="408" t="s">
        <v>641</v>
      </c>
      <c r="C253" s="291" t="s">
        <v>3020</v>
      </c>
      <c r="D253" s="408">
        <v>3</v>
      </c>
      <c r="E253" s="417">
        <v>7015.54</v>
      </c>
      <c r="F253" s="408" t="s">
        <v>532</v>
      </c>
    </row>
    <row r="254" spans="2:6" x14ac:dyDescent="0.2">
      <c r="B254" s="408" t="s">
        <v>642</v>
      </c>
      <c r="C254" s="291" t="s">
        <v>3021</v>
      </c>
      <c r="D254" s="408">
        <v>3</v>
      </c>
      <c r="E254" s="417">
        <v>7667.16</v>
      </c>
      <c r="F254" s="408" t="s">
        <v>532</v>
      </c>
    </row>
    <row r="255" spans="2:6" x14ac:dyDescent="0.2">
      <c r="B255" s="408" t="s">
        <v>642</v>
      </c>
      <c r="C255" s="291" t="s">
        <v>3021</v>
      </c>
      <c r="D255" s="408">
        <v>2</v>
      </c>
      <c r="E255" s="417">
        <v>6820.38</v>
      </c>
      <c r="F255" s="408" t="s">
        <v>532</v>
      </c>
    </row>
    <row r="256" spans="2:6" x14ac:dyDescent="0.2">
      <c r="B256" s="408" t="s">
        <v>643</v>
      </c>
      <c r="C256" s="291" t="s">
        <v>3022</v>
      </c>
      <c r="D256" s="408">
        <v>2</v>
      </c>
      <c r="E256" s="417">
        <v>6337.36</v>
      </c>
      <c r="F256" s="408" t="s">
        <v>532</v>
      </c>
    </row>
    <row r="257" spans="2:6" x14ac:dyDescent="0.2">
      <c r="B257" s="408" t="s">
        <v>643</v>
      </c>
      <c r="C257" s="291" t="s">
        <v>3022</v>
      </c>
      <c r="D257" s="408">
        <v>3</v>
      </c>
      <c r="E257" s="417">
        <v>7260.13</v>
      </c>
      <c r="F257" s="408" t="s">
        <v>532</v>
      </c>
    </row>
    <row r="258" spans="2:6" x14ac:dyDescent="0.2">
      <c r="B258" s="408" t="s">
        <v>644</v>
      </c>
      <c r="C258" s="291" t="s">
        <v>3023</v>
      </c>
      <c r="D258" s="408">
        <v>3</v>
      </c>
      <c r="E258" s="417">
        <v>7323.77</v>
      </c>
      <c r="F258" s="408" t="s">
        <v>532</v>
      </c>
    </row>
    <row r="259" spans="2:6" x14ac:dyDescent="0.2">
      <c r="B259" s="408" t="s">
        <v>644</v>
      </c>
      <c r="C259" s="291" t="s">
        <v>3023</v>
      </c>
      <c r="D259" s="408">
        <v>2</v>
      </c>
      <c r="E259" s="417">
        <v>6411.2</v>
      </c>
      <c r="F259" s="408" t="s">
        <v>532</v>
      </c>
    </row>
    <row r="260" spans="2:6" x14ac:dyDescent="0.2">
      <c r="B260" s="408" t="s">
        <v>645</v>
      </c>
      <c r="C260" s="291" t="s">
        <v>3024</v>
      </c>
      <c r="D260" s="408">
        <v>2</v>
      </c>
      <c r="E260" s="417">
        <v>7027.93</v>
      </c>
      <c r="F260" s="408" t="s">
        <v>532</v>
      </c>
    </row>
    <row r="261" spans="2:6" x14ac:dyDescent="0.2">
      <c r="B261" s="408" t="s">
        <v>645</v>
      </c>
      <c r="C261" s="291" t="s">
        <v>3024</v>
      </c>
      <c r="D261" s="408">
        <v>3</v>
      </c>
      <c r="E261" s="417">
        <v>7813.62</v>
      </c>
      <c r="F261" s="408" t="s">
        <v>532</v>
      </c>
    </row>
    <row r="262" spans="2:6" x14ac:dyDescent="0.2">
      <c r="B262" s="408" t="s">
        <v>646</v>
      </c>
      <c r="C262" s="291" t="s">
        <v>3025</v>
      </c>
      <c r="D262" s="408">
        <v>3</v>
      </c>
      <c r="E262" s="417">
        <v>7667.16</v>
      </c>
      <c r="F262" s="408" t="s">
        <v>532</v>
      </c>
    </row>
    <row r="263" spans="2:6" x14ac:dyDescent="0.2">
      <c r="B263" s="408" t="s">
        <v>646</v>
      </c>
      <c r="C263" s="291" t="s">
        <v>3025</v>
      </c>
      <c r="D263" s="408">
        <v>2</v>
      </c>
      <c r="E263" s="417">
        <v>6820.37</v>
      </c>
      <c r="F263" s="408" t="s">
        <v>532</v>
      </c>
    </row>
    <row r="264" spans="2:6" x14ac:dyDescent="0.2">
      <c r="B264" s="408" t="s">
        <v>647</v>
      </c>
      <c r="C264" s="291" t="s">
        <v>3026</v>
      </c>
      <c r="D264" s="408">
        <v>2</v>
      </c>
      <c r="E264" s="417">
        <v>6939.2</v>
      </c>
      <c r="F264" s="408" t="s">
        <v>532</v>
      </c>
    </row>
    <row r="265" spans="2:6" x14ac:dyDescent="0.2">
      <c r="B265" s="408" t="s">
        <v>647</v>
      </c>
      <c r="C265" s="291" t="s">
        <v>3026</v>
      </c>
      <c r="D265" s="408">
        <v>3</v>
      </c>
      <c r="E265" s="417">
        <v>7785.66</v>
      </c>
      <c r="F265" s="408" t="s">
        <v>532</v>
      </c>
    </row>
    <row r="266" spans="2:6" x14ac:dyDescent="0.2">
      <c r="B266" s="408" t="s">
        <v>648</v>
      </c>
      <c r="C266" s="291" t="s">
        <v>3027</v>
      </c>
      <c r="D266" s="408">
        <v>3</v>
      </c>
      <c r="E266" s="417">
        <v>7875.35</v>
      </c>
      <c r="F266" s="408" t="s">
        <v>532</v>
      </c>
    </row>
    <row r="267" spans="2:6" x14ac:dyDescent="0.2">
      <c r="B267" s="408" t="s">
        <v>648</v>
      </c>
      <c r="C267" s="291" t="s">
        <v>3027</v>
      </c>
      <c r="D267" s="408">
        <v>2</v>
      </c>
      <c r="E267" s="417">
        <v>7204.2</v>
      </c>
      <c r="F267" s="408" t="s">
        <v>532</v>
      </c>
    </row>
    <row r="268" spans="2:6" x14ac:dyDescent="0.2">
      <c r="B268" s="408" t="s">
        <v>649</v>
      </c>
      <c r="C268" s="291" t="s">
        <v>3028</v>
      </c>
      <c r="D268" s="408">
        <v>2</v>
      </c>
      <c r="E268" s="417">
        <v>6411.2</v>
      </c>
      <c r="F268" s="408" t="s">
        <v>532</v>
      </c>
    </row>
    <row r="269" spans="2:6" x14ac:dyDescent="0.2">
      <c r="B269" s="408" t="s">
        <v>649</v>
      </c>
      <c r="C269" s="291" t="s">
        <v>3028</v>
      </c>
      <c r="D269" s="408">
        <v>3</v>
      </c>
      <c r="E269" s="417">
        <v>7323.77</v>
      </c>
      <c r="F269" s="408" t="s">
        <v>532</v>
      </c>
    </row>
    <row r="270" spans="2:6" x14ac:dyDescent="0.2">
      <c r="B270" s="408" t="s">
        <v>650</v>
      </c>
      <c r="C270" s="291" t="s">
        <v>3029</v>
      </c>
      <c r="D270" s="408">
        <v>3</v>
      </c>
      <c r="E270" s="417">
        <v>7260.13</v>
      </c>
      <c r="F270" s="408" t="s">
        <v>532</v>
      </c>
    </row>
    <row r="271" spans="2:6" x14ac:dyDescent="0.2">
      <c r="B271" s="408" t="s">
        <v>650</v>
      </c>
      <c r="C271" s="291" t="s">
        <v>3029</v>
      </c>
      <c r="D271" s="408">
        <v>2</v>
      </c>
      <c r="E271" s="417">
        <v>6337.36</v>
      </c>
      <c r="F271" s="408" t="s">
        <v>532</v>
      </c>
    </row>
    <row r="272" spans="2:6" x14ac:dyDescent="0.2">
      <c r="B272" s="408" t="s">
        <v>651</v>
      </c>
      <c r="C272" s="291" t="s">
        <v>3030</v>
      </c>
      <c r="D272" s="408">
        <v>2</v>
      </c>
      <c r="E272" s="417">
        <v>6820.38</v>
      </c>
      <c r="F272" s="408" t="s">
        <v>532</v>
      </c>
    </row>
    <row r="273" spans="2:6" x14ac:dyDescent="0.2">
      <c r="B273" s="408" t="s">
        <v>651</v>
      </c>
      <c r="C273" s="291" t="s">
        <v>3030</v>
      </c>
      <c r="D273" s="408">
        <v>3</v>
      </c>
      <c r="E273" s="417">
        <v>7667.16</v>
      </c>
      <c r="F273" s="408" t="s">
        <v>532</v>
      </c>
    </row>
    <row r="274" spans="2:6" x14ac:dyDescent="0.2">
      <c r="B274" s="408" t="s">
        <v>652</v>
      </c>
      <c r="C274" s="291" t="s">
        <v>3031</v>
      </c>
      <c r="D274" s="408">
        <v>3</v>
      </c>
      <c r="E274" s="417">
        <v>7323.76</v>
      </c>
      <c r="F274" s="408" t="s">
        <v>532</v>
      </c>
    </row>
    <row r="275" spans="2:6" x14ac:dyDescent="0.2">
      <c r="B275" s="408" t="s">
        <v>652</v>
      </c>
      <c r="C275" s="291" t="s">
        <v>3031</v>
      </c>
      <c r="D275" s="408">
        <v>2</v>
      </c>
      <c r="E275" s="417">
        <v>6411.21</v>
      </c>
      <c r="F275" s="408" t="s">
        <v>532</v>
      </c>
    </row>
    <row r="276" spans="2:6" x14ac:dyDescent="0.2">
      <c r="B276" s="408" t="s">
        <v>653</v>
      </c>
      <c r="C276" s="291" t="s">
        <v>3032</v>
      </c>
      <c r="D276" s="408">
        <v>2</v>
      </c>
      <c r="E276" s="417">
        <v>7027.93</v>
      </c>
      <c r="F276" s="408" t="s">
        <v>532</v>
      </c>
    </row>
    <row r="277" spans="2:6" x14ac:dyDescent="0.2">
      <c r="B277" s="408" t="s">
        <v>653</v>
      </c>
      <c r="C277" s="291" t="s">
        <v>3032</v>
      </c>
      <c r="D277" s="408">
        <v>3</v>
      </c>
      <c r="E277" s="417">
        <v>7813.63</v>
      </c>
      <c r="F277" s="408" t="s">
        <v>532</v>
      </c>
    </row>
    <row r="278" spans="2:6" x14ac:dyDescent="0.2">
      <c r="B278" s="408" t="s">
        <v>654</v>
      </c>
      <c r="C278" s="291" t="s">
        <v>3033</v>
      </c>
      <c r="D278" s="408">
        <v>3</v>
      </c>
      <c r="E278" s="417">
        <v>7015.54</v>
      </c>
      <c r="F278" s="408" t="s">
        <v>532</v>
      </c>
    </row>
    <row r="279" spans="2:6" x14ac:dyDescent="0.2">
      <c r="B279" s="408" t="s">
        <v>654</v>
      </c>
      <c r="C279" s="291" t="s">
        <v>3033</v>
      </c>
      <c r="D279" s="408">
        <v>2</v>
      </c>
      <c r="E279" s="417">
        <v>6080.4</v>
      </c>
      <c r="F279" s="408" t="s">
        <v>532</v>
      </c>
    </row>
    <row r="280" spans="2:6" x14ac:dyDescent="0.2">
      <c r="B280" s="408" t="s">
        <v>655</v>
      </c>
      <c r="C280" s="291" t="s">
        <v>3034</v>
      </c>
      <c r="D280" s="408">
        <v>2</v>
      </c>
      <c r="E280" s="417">
        <v>7422.49</v>
      </c>
      <c r="F280" s="408" t="s">
        <v>532</v>
      </c>
    </row>
    <row r="281" spans="2:6" x14ac:dyDescent="0.2">
      <c r="B281" s="408" t="s">
        <v>655</v>
      </c>
      <c r="C281" s="291" t="s">
        <v>3034</v>
      </c>
      <c r="D281" s="408">
        <v>3</v>
      </c>
      <c r="E281" s="417">
        <v>7988.46</v>
      </c>
      <c r="F281" s="408" t="s">
        <v>532</v>
      </c>
    </row>
    <row r="282" spans="2:6" x14ac:dyDescent="0.2">
      <c r="B282" s="408" t="s">
        <v>656</v>
      </c>
      <c r="C282" s="291" t="s">
        <v>3035</v>
      </c>
      <c r="D282" s="408">
        <v>3</v>
      </c>
      <c r="E282" s="417">
        <v>7785.66</v>
      </c>
      <c r="F282" s="408" t="s">
        <v>532</v>
      </c>
    </row>
    <row r="283" spans="2:6" x14ac:dyDescent="0.2">
      <c r="B283" s="408" t="s">
        <v>656</v>
      </c>
      <c r="C283" s="291" t="s">
        <v>3035</v>
      </c>
      <c r="D283" s="408">
        <v>2</v>
      </c>
      <c r="E283" s="417">
        <v>6939.19</v>
      </c>
      <c r="F283" s="408" t="s">
        <v>532</v>
      </c>
    </row>
    <row r="284" spans="2:6" x14ac:dyDescent="0.2">
      <c r="B284" s="408" t="s">
        <v>657</v>
      </c>
      <c r="C284" s="291" t="s">
        <v>3036</v>
      </c>
      <c r="D284" s="408">
        <v>2</v>
      </c>
      <c r="E284" s="417">
        <v>6080.4</v>
      </c>
      <c r="F284" s="408" t="s">
        <v>532</v>
      </c>
    </row>
    <row r="285" spans="2:6" x14ac:dyDescent="0.2">
      <c r="B285" s="408" t="s">
        <v>657</v>
      </c>
      <c r="C285" s="291" t="s">
        <v>3036</v>
      </c>
      <c r="D285" s="408">
        <v>3</v>
      </c>
      <c r="E285" s="417">
        <v>7015.54</v>
      </c>
      <c r="F285" s="408" t="s">
        <v>532</v>
      </c>
    </row>
    <row r="286" spans="2:6" x14ac:dyDescent="0.2">
      <c r="B286" s="408" t="s">
        <v>658</v>
      </c>
      <c r="C286" s="291" t="s">
        <v>3037</v>
      </c>
      <c r="D286" s="408">
        <v>3</v>
      </c>
      <c r="E286" s="417">
        <v>7015.54</v>
      </c>
      <c r="F286" s="408" t="s">
        <v>532</v>
      </c>
    </row>
    <row r="287" spans="2:6" x14ac:dyDescent="0.2">
      <c r="B287" s="408" t="s">
        <v>658</v>
      </c>
      <c r="C287" s="291" t="s">
        <v>3037</v>
      </c>
      <c r="D287" s="408">
        <v>2</v>
      </c>
      <c r="E287" s="417">
        <v>6080.4</v>
      </c>
      <c r="F287" s="408" t="s">
        <v>532</v>
      </c>
    </row>
    <row r="288" spans="2:6" x14ac:dyDescent="0.2">
      <c r="B288" s="408" t="s">
        <v>659</v>
      </c>
      <c r="C288" s="291" t="s">
        <v>3038</v>
      </c>
      <c r="D288" s="408">
        <v>2</v>
      </c>
      <c r="E288" s="417">
        <v>6080.4</v>
      </c>
      <c r="F288" s="408" t="s">
        <v>532</v>
      </c>
    </row>
    <row r="289" spans="2:6" x14ac:dyDescent="0.2">
      <c r="B289" s="408" t="s">
        <v>659</v>
      </c>
      <c r="C289" s="291" t="s">
        <v>3038</v>
      </c>
      <c r="D289" s="408">
        <v>3</v>
      </c>
      <c r="E289" s="417">
        <v>7015.54</v>
      </c>
      <c r="F289" s="408" t="s">
        <v>532</v>
      </c>
    </row>
    <row r="290" spans="2:6" x14ac:dyDescent="0.2">
      <c r="B290" s="408" t="s">
        <v>660</v>
      </c>
      <c r="C290" s="291" t="s">
        <v>3039</v>
      </c>
      <c r="D290" s="408">
        <v>3</v>
      </c>
      <c r="E290" s="417">
        <v>7323.77</v>
      </c>
      <c r="F290" s="408" t="s">
        <v>532</v>
      </c>
    </row>
    <row r="291" spans="2:6" x14ac:dyDescent="0.2">
      <c r="B291" s="408" t="s">
        <v>660</v>
      </c>
      <c r="C291" s="291" t="s">
        <v>3039</v>
      </c>
      <c r="D291" s="408">
        <v>2</v>
      </c>
      <c r="E291" s="417">
        <v>6411.2</v>
      </c>
      <c r="F291" s="408" t="s">
        <v>532</v>
      </c>
    </row>
    <row r="292" spans="2:6" x14ac:dyDescent="0.2">
      <c r="B292" s="408" t="s">
        <v>661</v>
      </c>
      <c r="C292" s="291" t="s">
        <v>3040</v>
      </c>
      <c r="D292" s="408">
        <v>2</v>
      </c>
      <c r="E292" s="417">
        <v>7204.2</v>
      </c>
      <c r="F292" s="408" t="s">
        <v>532</v>
      </c>
    </row>
    <row r="293" spans="2:6" x14ac:dyDescent="0.2">
      <c r="B293" s="408" t="s">
        <v>661</v>
      </c>
      <c r="C293" s="291" t="s">
        <v>3040</v>
      </c>
      <c r="D293" s="408">
        <v>3</v>
      </c>
      <c r="E293" s="417">
        <v>7875.35</v>
      </c>
      <c r="F293" s="408" t="s">
        <v>532</v>
      </c>
    </row>
    <row r="294" spans="2:6" x14ac:dyDescent="0.2">
      <c r="B294" s="408" t="s">
        <v>662</v>
      </c>
      <c r="C294" s="291" t="s">
        <v>3041</v>
      </c>
      <c r="D294" s="408">
        <v>3</v>
      </c>
      <c r="E294" s="417">
        <v>8953.19</v>
      </c>
      <c r="F294" s="408" t="s">
        <v>532</v>
      </c>
    </row>
    <row r="295" spans="2:6" x14ac:dyDescent="0.2">
      <c r="B295" s="408" t="s">
        <v>662</v>
      </c>
      <c r="C295" s="291" t="s">
        <v>3041</v>
      </c>
      <c r="D295" s="408">
        <v>2</v>
      </c>
      <c r="E295" s="417">
        <v>8603.11</v>
      </c>
      <c r="F295" s="408" t="s">
        <v>532</v>
      </c>
    </row>
    <row r="296" spans="2:6" x14ac:dyDescent="0.2">
      <c r="B296" s="408" t="s">
        <v>663</v>
      </c>
      <c r="C296" s="291" t="s">
        <v>3042</v>
      </c>
      <c r="D296" s="408">
        <v>2</v>
      </c>
      <c r="E296" s="417">
        <v>7186.45</v>
      </c>
      <c r="F296" s="408" t="s">
        <v>532</v>
      </c>
    </row>
    <row r="297" spans="2:6" x14ac:dyDescent="0.2">
      <c r="B297" s="408" t="s">
        <v>663</v>
      </c>
      <c r="C297" s="291" t="s">
        <v>3042</v>
      </c>
      <c r="D297" s="408">
        <v>3</v>
      </c>
      <c r="E297" s="417">
        <v>7535.17</v>
      </c>
      <c r="F297" s="408" t="s">
        <v>532</v>
      </c>
    </row>
    <row r="298" spans="2:6" x14ac:dyDescent="0.2">
      <c r="B298" s="408" t="s">
        <v>664</v>
      </c>
      <c r="C298" s="291" t="s">
        <v>3043</v>
      </c>
      <c r="D298" s="408">
        <v>3</v>
      </c>
      <c r="E298" s="417">
        <v>7667.16</v>
      </c>
      <c r="F298" s="408" t="s">
        <v>532</v>
      </c>
    </row>
    <row r="299" spans="2:6" x14ac:dyDescent="0.2">
      <c r="B299" s="408" t="s">
        <v>664</v>
      </c>
      <c r="C299" s="291" t="s">
        <v>3043</v>
      </c>
      <c r="D299" s="408">
        <v>2</v>
      </c>
      <c r="E299" s="417">
        <v>6820.38</v>
      </c>
      <c r="F299" s="408" t="s">
        <v>532</v>
      </c>
    </row>
    <row r="300" spans="2:6" x14ac:dyDescent="0.2">
      <c r="B300" s="408" t="s">
        <v>665</v>
      </c>
      <c r="C300" s="291" t="s">
        <v>3044</v>
      </c>
      <c r="D300" s="408">
        <v>2</v>
      </c>
      <c r="E300" s="417">
        <v>6337.36</v>
      </c>
      <c r="F300" s="408" t="s">
        <v>532</v>
      </c>
    </row>
    <row r="301" spans="2:6" x14ac:dyDescent="0.2">
      <c r="B301" s="408" t="s">
        <v>665</v>
      </c>
      <c r="C301" s="291" t="s">
        <v>3044</v>
      </c>
      <c r="D301" s="408">
        <v>3</v>
      </c>
      <c r="E301" s="417">
        <v>7260.13</v>
      </c>
      <c r="F301" s="408" t="s">
        <v>532</v>
      </c>
    </row>
    <row r="302" spans="2:6" x14ac:dyDescent="0.2">
      <c r="B302" s="408" t="s">
        <v>666</v>
      </c>
      <c r="C302" s="291" t="s">
        <v>3045</v>
      </c>
      <c r="D302" s="408">
        <v>3</v>
      </c>
      <c r="E302" s="417">
        <v>7785.66</v>
      </c>
      <c r="F302" s="408" t="s">
        <v>532</v>
      </c>
    </row>
    <row r="303" spans="2:6" x14ac:dyDescent="0.2">
      <c r="B303" s="408" t="s">
        <v>666</v>
      </c>
      <c r="C303" s="291" t="s">
        <v>3045</v>
      </c>
      <c r="D303" s="408">
        <v>2</v>
      </c>
      <c r="E303" s="417">
        <v>6939.19</v>
      </c>
      <c r="F303" s="408" t="s">
        <v>532</v>
      </c>
    </row>
    <row r="304" spans="2:6" x14ac:dyDescent="0.2">
      <c r="B304" s="408" t="s">
        <v>667</v>
      </c>
      <c r="C304" s="291" t="s">
        <v>3046</v>
      </c>
      <c r="D304" s="408">
        <v>2</v>
      </c>
      <c r="E304" s="417">
        <v>7204.2</v>
      </c>
      <c r="F304" s="408" t="s">
        <v>532</v>
      </c>
    </row>
    <row r="305" spans="2:6" x14ac:dyDescent="0.2">
      <c r="B305" s="408" t="s">
        <v>667</v>
      </c>
      <c r="C305" s="291" t="s">
        <v>3046</v>
      </c>
      <c r="D305" s="408">
        <v>3</v>
      </c>
      <c r="E305" s="417">
        <v>7875.35</v>
      </c>
      <c r="F305" s="408" t="s">
        <v>532</v>
      </c>
    </row>
    <row r="306" spans="2:6" x14ac:dyDescent="0.2">
      <c r="B306" s="408" t="s">
        <v>668</v>
      </c>
      <c r="C306" s="291" t="s">
        <v>3047</v>
      </c>
      <c r="D306" s="408">
        <v>3</v>
      </c>
      <c r="E306" s="417">
        <v>7988.46</v>
      </c>
      <c r="F306" s="408" t="s">
        <v>532</v>
      </c>
    </row>
    <row r="307" spans="2:6" x14ac:dyDescent="0.2">
      <c r="B307" s="408" t="s">
        <v>668</v>
      </c>
      <c r="C307" s="291" t="s">
        <v>3047</v>
      </c>
      <c r="D307" s="408">
        <v>2</v>
      </c>
      <c r="E307" s="417">
        <v>7422.49</v>
      </c>
      <c r="F307" s="408" t="s">
        <v>532</v>
      </c>
    </row>
    <row r="308" spans="2:6" x14ac:dyDescent="0.2">
      <c r="B308" s="408" t="s">
        <v>669</v>
      </c>
      <c r="C308" s="291" t="s">
        <v>3048</v>
      </c>
      <c r="D308" s="408">
        <v>2</v>
      </c>
      <c r="E308" s="417">
        <v>6640.64</v>
      </c>
      <c r="F308" s="408" t="s">
        <v>532</v>
      </c>
    </row>
    <row r="309" spans="2:6" x14ac:dyDescent="0.2">
      <c r="B309" s="408" t="s">
        <v>669</v>
      </c>
      <c r="C309" s="291" t="s">
        <v>3048</v>
      </c>
      <c r="D309" s="408">
        <v>3</v>
      </c>
      <c r="E309" s="417">
        <v>7606.01</v>
      </c>
      <c r="F309" s="408" t="s">
        <v>532</v>
      </c>
    </row>
    <row r="310" spans="2:6" x14ac:dyDescent="0.2">
      <c r="B310" s="408" t="s">
        <v>670</v>
      </c>
      <c r="C310" s="291" t="s">
        <v>3049</v>
      </c>
      <c r="D310" s="408">
        <v>3</v>
      </c>
      <c r="E310" s="417">
        <v>7260.13</v>
      </c>
      <c r="F310" s="408" t="s">
        <v>532</v>
      </c>
    </row>
    <row r="311" spans="2:6" x14ac:dyDescent="0.2">
      <c r="B311" s="408" t="s">
        <v>670</v>
      </c>
      <c r="C311" s="291" t="s">
        <v>3049</v>
      </c>
      <c r="D311" s="408">
        <v>2</v>
      </c>
      <c r="E311" s="417">
        <v>6337.36</v>
      </c>
      <c r="F311" s="408" t="s">
        <v>532</v>
      </c>
    </row>
    <row r="312" spans="2:6" x14ac:dyDescent="0.2">
      <c r="B312" s="408" t="s">
        <v>671</v>
      </c>
      <c r="C312" s="291" t="s">
        <v>3050</v>
      </c>
      <c r="D312" s="408">
        <v>2</v>
      </c>
      <c r="E312" s="417">
        <v>6939.19</v>
      </c>
      <c r="F312" s="408" t="s">
        <v>532</v>
      </c>
    </row>
    <row r="313" spans="2:6" x14ac:dyDescent="0.2">
      <c r="B313" s="408" t="s">
        <v>671</v>
      </c>
      <c r="C313" s="291" t="s">
        <v>3050</v>
      </c>
      <c r="D313" s="408">
        <v>3</v>
      </c>
      <c r="E313" s="417">
        <v>7785.66</v>
      </c>
      <c r="F313" s="408" t="s">
        <v>532</v>
      </c>
    </row>
    <row r="314" spans="2:6" x14ac:dyDescent="0.2">
      <c r="B314" s="408" t="s">
        <v>672</v>
      </c>
      <c r="C314" s="291" t="s">
        <v>3051</v>
      </c>
      <c r="D314" s="408">
        <v>3</v>
      </c>
      <c r="E314" s="417">
        <v>7875.35</v>
      </c>
      <c r="F314" s="408" t="s">
        <v>532</v>
      </c>
    </row>
    <row r="315" spans="2:6" x14ac:dyDescent="0.2">
      <c r="B315" s="408" t="s">
        <v>672</v>
      </c>
      <c r="C315" s="291" t="s">
        <v>3051</v>
      </c>
      <c r="D315" s="408">
        <v>2</v>
      </c>
      <c r="E315" s="417">
        <v>7204.2</v>
      </c>
      <c r="F315" s="408" t="s">
        <v>532</v>
      </c>
    </row>
    <row r="316" spans="2:6" x14ac:dyDescent="0.2">
      <c r="B316" s="408" t="s">
        <v>673</v>
      </c>
      <c r="C316" s="291" t="s">
        <v>3052</v>
      </c>
      <c r="D316" s="408">
        <v>2</v>
      </c>
      <c r="E316" s="417">
        <v>7422.49</v>
      </c>
      <c r="F316" s="408" t="s">
        <v>532</v>
      </c>
    </row>
    <row r="317" spans="2:6" x14ac:dyDescent="0.2">
      <c r="B317" s="408" t="s">
        <v>673</v>
      </c>
      <c r="C317" s="291" t="s">
        <v>3052</v>
      </c>
      <c r="D317" s="408">
        <v>3</v>
      </c>
      <c r="E317" s="417">
        <v>7988.46</v>
      </c>
      <c r="F317" s="408" t="s">
        <v>532</v>
      </c>
    </row>
    <row r="318" spans="2:6" x14ac:dyDescent="0.2">
      <c r="B318" s="408" t="s">
        <v>674</v>
      </c>
      <c r="C318" s="291" t="s">
        <v>3014</v>
      </c>
      <c r="D318" s="408">
        <v>3</v>
      </c>
      <c r="E318" s="417">
        <v>7667.16</v>
      </c>
      <c r="F318" s="408" t="s">
        <v>532</v>
      </c>
    </row>
    <row r="319" spans="2:6" x14ac:dyDescent="0.2">
      <c r="B319" s="408" t="s">
        <v>674</v>
      </c>
      <c r="C319" s="291" t="s">
        <v>3014</v>
      </c>
      <c r="D319" s="408">
        <v>2</v>
      </c>
      <c r="E319" s="417">
        <v>6820.38</v>
      </c>
      <c r="F319" s="408" t="s">
        <v>532</v>
      </c>
    </row>
    <row r="320" spans="2:6" x14ac:dyDescent="0.2">
      <c r="B320" s="408" t="s">
        <v>675</v>
      </c>
      <c r="C320" s="291" t="s">
        <v>3053</v>
      </c>
      <c r="D320" s="408">
        <v>2</v>
      </c>
      <c r="E320" s="417">
        <v>7262.41</v>
      </c>
      <c r="F320" s="408" t="s">
        <v>532</v>
      </c>
    </row>
    <row r="321" spans="2:6" x14ac:dyDescent="0.2">
      <c r="B321" s="408" t="s">
        <v>675</v>
      </c>
      <c r="C321" s="291" t="s">
        <v>3053</v>
      </c>
      <c r="D321" s="408">
        <v>3</v>
      </c>
      <c r="E321" s="417">
        <v>7847.52</v>
      </c>
      <c r="F321" s="408" t="s">
        <v>532</v>
      </c>
    </row>
    <row r="322" spans="2:6" ht="24" x14ac:dyDescent="0.2">
      <c r="B322" s="408" t="s">
        <v>676</v>
      </c>
      <c r="C322" s="291" t="s">
        <v>3054</v>
      </c>
      <c r="D322" s="408">
        <v>3</v>
      </c>
      <c r="E322" s="417">
        <v>7875.35</v>
      </c>
      <c r="F322" s="408" t="s">
        <v>532</v>
      </c>
    </row>
    <row r="323" spans="2:6" ht="24" x14ac:dyDescent="0.2">
      <c r="B323" s="408" t="s">
        <v>676</v>
      </c>
      <c r="C323" s="291" t="s">
        <v>3054</v>
      </c>
      <c r="D323" s="408">
        <v>2</v>
      </c>
      <c r="E323" s="417">
        <v>7204.2</v>
      </c>
      <c r="F323" s="408" t="s">
        <v>532</v>
      </c>
    </row>
    <row r="324" spans="2:6" ht="24" x14ac:dyDescent="0.2">
      <c r="B324" s="408" t="s">
        <v>677</v>
      </c>
      <c r="C324" s="291" t="s">
        <v>3055</v>
      </c>
      <c r="D324" s="408">
        <v>2</v>
      </c>
      <c r="E324" s="417">
        <v>7422.49</v>
      </c>
      <c r="F324" s="408" t="s">
        <v>532</v>
      </c>
    </row>
    <row r="325" spans="2:6" ht="24" x14ac:dyDescent="0.2">
      <c r="B325" s="408" t="s">
        <v>677</v>
      </c>
      <c r="C325" s="291" t="s">
        <v>3055</v>
      </c>
      <c r="D325" s="408">
        <v>3</v>
      </c>
      <c r="E325" s="417">
        <v>7988.46</v>
      </c>
      <c r="F325" s="408" t="s">
        <v>532</v>
      </c>
    </row>
    <row r="326" spans="2:6" x14ac:dyDescent="0.2">
      <c r="B326" s="408" t="s">
        <v>678</v>
      </c>
      <c r="C326" s="291" t="s">
        <v>3056</v>
      </c>
      <c r="D326" s="408">
        <v>3</v>
      </c>
      <c r="E326" s="417">
        <v>8099.48</v>
      </c>
      <c r="F326" s="408" t="s">
        <v>532</v>
      </c>
    </row>
    <row r="327" spans="2:6" x14ac:dyDescent="0.2">
      <c r="B327" s="408" t="s">
        <v>678</v>
      </c>
      <c r="C327" s="291" t="s">
        <v>3056</v>
      </c>
      <c r="D327" s="408">
        <v>2</v>
      </c>
      <c r="E327" s="417">
        <v>7518.14</v>
      </c>
      <c r="F327" s="408" t="s">
        <v>532</v>
      </c>
    </row>
    <row r="328" spans="2:6" x14ac:dyDescent="0.2">
      <c r="B328" s="408" t="s">
        <v>679</v>
      </c>
      <c r="C328" s="291" t="s">
        <v>3057</v>
      </c>
      <c r="D328" s="408">
        <v>2</v>
      </c>
      <c r="E328" s="417">
        <v>6080.4</v>
      </c>
      <c r="F328" s="408" t="s">
        <v>532</v>
      </c>
    </row>
    <row r="329" spans="2:6" x14ac:dyDescent="0.2">
      <c r="B329" s="408" t="s">
        <v>679</v>
      </c>
      <c r="C329" s="291" t="s">
        <v>3057</v>
      </c>
      <c r="D329" s="408">
        <v>3</v>
      </c>
      <c r="E329" s="417">
        <v>7015.54</v>
      </c>
      <c r="F329" s="408" t="s">
        <v>532</v>
      </c>
    </row>
    <row r="330" spans="2:6" x14ac:dyDescent="0.2">
      <c r="B330" s="408" t="s">
        <v>680</v>
      </c>
      <c r="C330" s="291" t="s">
        <v>3058</v>
      </c>
      <c r="D330" s="408">
        <v>3</v>
      </c>
      <c r="E330" s="417">
        <v>7323.77</v>
      </c>
      <c r="F330" s="408" t="s">
        <v>532</v>
      </c>
    </row>
    <row r="331" spans="2:6" x14ac:dyDescent="0.2">
      <c r="B331" s="408" t="s">
        <v>680</v>
      </c>
      <c r="C331" s="291" t="s">
        <v>3058</v>
      </c>
      <c r="D331" s="408">
        <v>2</v>
      </c>
      <c r="E331" s="417">
        <v>6411.2</v>
      </c>
      <c r="F331" s="408" t="s">
        <v>532</v>
      </c>
    </row>
    <row r="332" spans="2:6" x14ac:dyDescent="0.2">
      <c r="B332" s="408" t="s">
        <v>681</v>
      </c>
      <c r="C332" s="291" t="s">
        <v>3027</v>
      </c>
      <c r="D332" s="408">
        <v>2</v>
      </c>
      <c r="E332" s="417">
        <v>7204.2</v>
      </c>
      <c r="F332" s="408" t="s">
        <v>532</v>
      </c>
    </row>
    <row r="333" spans="2:6" x14ac:dyDescent="0.2">
      <c r="B333" s="408" t="s">
        <v>681</v>
      </c>
      <c r="C333" s="291" t="s">
        <v>3027</v>
      </c>
      <c r="D333" s="408">
        <v>3</v>
      </c>
      <c r="E333" s="417">
        <v>7875.35</v>
      </c>
      <c r="F333" s="408" t="s">
        <v>532</v>
      </c>
    </row>
    <row r="334" spans="2:6" x14ac:dyDescent="0.2">
      <c r="B334" s="408" t="s">
        <v>682</v>
      </c>
      <c r="C334" s="291" t="s">
        <v>3059</v>
      </c>
      <c r="D334" s="408">
        <v>3</v>
      </c>
      <c r="E334" s="417">
        <v>7813.63</v>
      </c>
      <c r="F334" s="408" t="s">
        <v>532</v>
      </c>
    </row>
    <row r="335" spans="2:6" x14ac:dyDescent="0.2">
      <c r="B335" s="408" t="s">
        <v>682</v>
      </c>
      <c r="C335" s="291" t="s">
        <v>3059</v>
      </c>
      <c r="D335" s="408">
        <v>2</v>
      </c>
      <c r="E335" s="417">
        <v>7027.93</v>
      </c>
      <c r="F335" s="408" t="s">
        <v>532</v>
      </c>
    </row>
    <row r="336" spans="2:6" x14ac:dyDescent="0.2">
      <c r="B336" s="408" t="s">
        <v>683</v>
      </c>
      <c r="C336" s="291" t="s">
        <v>3060</v>
      </c>
      <c r="D336" s="408">
        <v>2</v>
      </c>
      <c r="E336" s="417">
        <v>7422.49</v>
      </c>
      <c r="F336" s="408" t="s">
        <v>532</v>
      </c>
    </row>
    <row r="337" spans="2:6" x14ac:dyDescent="0.2">
      <c r="B337" s="408" t="s">
        <v>683</v>
      </c>
      <c r="C337" s="291" t="s">
        <v>3060</v>
      </c>
      <c r="D337" s="408">
        <v>3</v>
      </c>
      <c r="E337" s="417">
        <v>7988.46</v>
      </c>
      <c r="F337" s="408" t="s">
        <v>532</v>
      </c>
    </row>
    <row r="338" spans="2:6" x14ac:dyDescent="0.2">
      <c r="B338" s="408" t="s">
        <v>684</v>
      </c>
      <c r="C338" s="291" t="s">
        <v>3061</v>
      </c>
      <c r="D338" s="408">
        <v>3</v>
      </c>
      <c r="E338" s="417">
        <v>7323.77</v>
      </c>
      <c r="F338" s="408" t="s">
        <v>532</v>
      </c>
    </row>
    <row r="339" spans="2:6" x14ac:dyDescent="0.2">
      <c r="B339" s="408" t="s">
        <v>684</v>
      </c>
      <c r="C339" s="291" t="s">
        <v>3061</v>
      </c>
      <c r="D339" s="408">
        <v>2</v>
      </c>
      <c r="E339" s="417">
        <v>6411.2</v>
      </c>
      <c r="F339" s="408" t="s">
        <v>532</v>
      </c>
    </row>
    <row r="340" spans="2:6" x14ac:dyDescent="0.2">
      <c r="B340" s="408" t="s">
        <v>685</v>
      </c>
      <c r="C340" s="291" t="s">
        <v>3007</v>
      </c>
      <c r="D340" s="408">
        <v>2</v>
      </c>
      <c r="E340" s="417">
        <v>6080.4</v>
      </c>
      <c r="F340" s="408" t="s">
        <v>532</v>
      </c>
    </row>
    <row r="341" spans="2:6" x14ac:dyDescent="0.2">
      <c r="B341" s="408" t="s">
        <v>685</v>
      </c>
      <c r="C341" s="291" t="s">
        <v>3007</v>
      </c>
      <c r="D341" s="408">
        <v>3</v>
      </c>
      <c r="E341" s="417">
        <v>7015.54</v>
      </c>
      <c r="F341" s="408" t="s">
        <v>532</v>
      </c>
    </row>
    <row r="342" spans="2:6" x14ac:dyDescent="0.2">
      <c r="B342" s="408" t="s">
        <v>686</v>
      </c>
      <c r="C342" s="291" t="s">
        <v>3008</v>
      </c>
      <c r="D342" s="408">
        <v>3</v>
      </c>
      <c r="E342" s="417">
        <v>7875.35</v>
      </c>
      <c r="F342" s="408" t="s">
        <v>532</v>
      </c>
    </row>
    <row r="343" spans="2:6" x14ac:dyDescent="0.2">
      <c r="B343" s="408" t="s">
        <v>686</v>
      </c>
      <c r="C343" s="291" t="s">
        <v>3008</v>
      </c>
      <c r="D343" s="408">
        <v>2</v>
      </c>
      <c r="E343" s="417">
        <v>7204.2</v>
      </c>
      <c r="F343" s="408" t="s">
        <v>532</v>
      </c>
    </row>
    <row r="344" spans="2:6" x14ac:dyDescent="0.2">
      <c r="B344" s="408" t="s">
        <v>687</v>
      </c>
      <c r="C344" s="291" t="s">
        <v>3009</v>
      </c>
      <c r="D344" s="408">
        <v>2</v>
      </c>
      <c r="E344" s="417">
        <v>7422.49</v>
      </c>
      <c r="F344" s="408" t="s">
        <v>532</v>
      </c>
    </row>
    <row r="345" spans="2:6" x14ac:dyDescent="0.2">
      <c r="B345" s="408" t="s">
        <v>687</v>
      </c>
      <c r="C345" s="291" t="s">
        <v>3009</v>
      </c>
      <c r="D345" s="408">
        <v>3</v>
      </c>
      <c r="E345" s="417">
        <v>7988.46</v>
      </c>
      <c r="F345" s="408" t="s">
        <v>532</v>
      </c>
    </row>
    <row r="346" spans="2:6" x14ac:dyDescent="0.2">
      <c r="B346" s="408" t="s">
        <v>688</v>
      </c>
      <c r="C346" s="291" t="s">
        <v>3062</v>
      </c>
      <c r="D346" s="408">
        <v>3</v>
      </c>
      <c r="E346" s="417">
        <v>7015.54</v>
      </c>
      <c r="F346" s="408" t="s">
        <v>532</v>
      </c>
    </row>
    <row r="347" spans="2:6" x14ac:dyDescent="0.2">
      <c r="B347" s="408" t="s">
        <v>688</v>
      </c>
      <c r="C347" s="291" t="s">
        <v>3062</v>
      </c>
      <c r="D347" s="408">
        <v>2</v>
      </c>
      <c r="E347" s="417">
        <v>6080.4</v>
      </c>
      <c r="F347" s="408" t="s">
        <v>532</v>
      </c>
    </row>
    <row r="348" spans="2:6" x14ac:dyDescent="0.2">
      <c r="B348" s="408" t="s">
        <v>689</v>
      </c>
      <c r="C348" s="291" t="s">
        <v>3063</v>
      </c>
      <c r="D348" s="408">
        <v>3</v>
      </c>
      <c r="E348" s="417">
        <v>19684.240000000002</v>
      </c>
      <c r="F348" s="408" t="s">
        <v>532</v>
      </c>
    </row>
    <row r="349" spans="2:6" x14ac:dyDescent="0.2">
      <c r="B349" s="408" t="s">
        <v>689</v>
      </c>
      <c r="C349" s="291" t="s">
        <v>3063</v>
      </c>
      <c r="D349" s="408">
        <v>2</v>
      </c>
      <c r="E349" s="417">
        <v>19026.009999999998</v>
      </c>
      <c r="F349" s="408" t="s">
        <v>532</v>
      </c>
    </row>
    <row r="350" spans="2:6" x14ac:dyDescent="0.2">
      <c r="B350" s="408" t="s">
        <v>690</v>
      </c>
      <c r="C350" s="291" t="s">
        <v>3064</v>
      </c>
      <c r="D350" s="408">
        <v>2</v>
      </c>
      <c r="E350" s="417">
        <v>11029.12</v>
      </c>
      <c r="F350" s="408" t="s">
        <v>532</v>
      </c>
    </row>
    <row r="351" spans="2:6" x14ac:dyDescent="0.2">
      <c r="B351" s="408" t="s">
        <v>690</v>
      </c>
      <c r="C351" s="291" t="s">
        <v>3064</v>
      </c>
      <c r="D351" s="408">
        <v>3</v>
      </c>
      <c r="E351" s="417">
        <v>11742.15</v>
      </c>
      <c r="F351" s="408" t="s">
        <v>532</v>
      </c>
    </row>
    <row r="352" spans="2:6" x14ac:dyDescent="0.2">
      <c r="B352" s="408" t="s">
        <v>691</v>
      </c>
      <c r="C352" s="291" t="s">
        <v>3065</v>
      </c>
      <c r="D352" s="408">
        <v>3</v>
      </c>
      <c r="E352" s="417">
        <v>9320.26</v>
      </c>
      <c r="F352" s="408" t="s">
        <v>532</v>
      </c>
    </row>
    <row r="353" spans="2:6" x14ac:dyDescent="0.2">
      <c r="B353" s="408" t="s">
        <v>691</v>
      </c>
      <c r="C353" s="291" t="s">
        <v>3065</v>
      </c>
      <c r="D353" s="408">
        <v>2</v>
      </c>
      <c r="E353" s="417">
        <v>8566.0300000000007</v>
      </c>
      <c r="F353" s="408" t="s">
        <v>532</v>
      </c>
    </row>
    <row r="354" spans="2:6" x14ac:dyDescent="0.2">
      <c r="B354" s="408" t="s">
        <v>692</v>
      </c>
      <c r="C354" s="291" t="s">
        <v>3066</v>
      </c>
      <c r="D354" s="408">
        <v>3</v>
      </c>
      <c r="E354" s="417">
        <v>7323.77</v>
      </c>
      <c r="F354" s="408" t="s">
        <v>532</v>
      </c>
    </row>
    <row r="355" spans="2:6" x14ac:dyDescent="0.2">
      <c r="B355" s="408" t="s">
        <v>692</v>
      </c>
      <c r="C355" s="291" t="s">
        <v>3066</v>
      </c>
      <c r="D355" s="408">
        <v>2</v>
      </c>
      <c r="E355" s="417">
        <v>6411.2</v>
      </c>
      <c r="F355" s="408" t="s">
        <v>532</v>
      </c>
    </row>
    <row r="356" spans="2:6" x14ac:dyDescent="0.2">
      <c r="B356" s="408" t="s">
        <v>693</v>
      </c>
      <c r="C356" s="291" t="s">
        <v>3009</v>
      </c>
      <c r="D356" s="408">
        <v>2</v>
      </c>
      <c r="E356" s="417">
        <v>8372.68</v>
      </c>
      <c r="F356" s="408" t="s">
        <v>532</v>
      </c>
    </row>
    <row r="357" spans="2:6" x14ac:dyDescent="0.2">
      <c r="B357" s="408" t="s">
        <v>693</v>
      </c>
      <c r="C357" s="291" t="s">
        <v>3009</v>
      </c>
      <c r="D357" s="408">
        <v>3</v>
      </c>
      <c r="E357" s="417">
        <v>10129.27</v>
      </c>
      <c r="F357" s="408" t="s">
        <v>532</v>
      </c>
    </row>
    <row r="358" spans="2:6" x14ac:dyDescent="0.2">
      <c r="B358" s="408" t="s">
        <v>694</v>
      </c>
      <c r="C358" s="291" t="s">
        <v>3067</v>
      </c>
      <c r="D358" s="408">
        <v>3</v>
      </c>
      <c r="E358" s="418">
        <v>0</v>
      </c>
      <c r="F358" s="408" t="s">
        <v>532</v>
      </c>
    </row>
    <row r="359" spans="2:6" x14ac:dyDescent="0.2">
      <c r="B359" s="408" t="s">
        <v>694</v>
      </c>
      <c r="C359" s="291" t="s">
        <v>3067</v>
      </c>
      <c r="D359" s="408">
        <v>2</v>
      </c>
      <c r="E359" s="417">
        <v>5257.45</v>
      </c>
      <c r="F359" s="408" t="s">
        <v>532</v>
      </c>
    </row>
    <row r="360" spans="2:6" x14ac:dyDescent="0.2">
      <c r="B360" s="408" t="s">
        <v>695</v>
      </c>
      <c r="C360" s="291" t="s">
        <v>3068</v>
      </c>
      <c r="D360" s="408">
        <v>2</v>
      </c>
      <c r="E360" s="417">
        <v>5867.98</v>
      </c>
      <c r="F360" s="408" t="s">
        <v>532</v>
      </c>
    </row>
    <row r="361" spans="2:6" x14ac:dyDescent="0.2">
      <c r="B361" s="408" t="s">
        <v>695</v>
      </c>
      <c r="C361" s="291" t="s">
        <v>3068</v>
      </c>
      <c r="D361" s="408">
        <v>3</v>
      </c>
      <c r="E361" s="417">
        <v>7099.54</v>
      </c>
      <c r="F361" s="408" t="s">
        <v>532</v>
      </c>
    </row>
    <row r="362" spans="2:6" x14ac:dyDescent="0.2">
      <c r="B362" s="408" t="s">
        <v>696</v>
      </c>
      <c r="C362" s="291" t="s">
        <v>3069</v>
      </c>
      <c r="D362" s="408">
        <v>3</v>
      </c>
      <c r="E362" s="417">
        <v>6437.28</v>
      </c>
      <c r="F362" s="408" t="s">
        <v>532</v>
      </c>
    </row>
    <row r="363" spans="2:6" x14ac:dyDescent="0.2">
      <c r="B363" s="408" t="s">
        <v>696</v>
      </c>
      <c r="C363" s="291" t="s">
        <v>3069</v>
      </c>
      <c r="D363" s="408">
        <v>2</v>
      </c>
      <c r="E363" s="417">
        <v>5320.39</v>
      </c>
      <c r="F363" s="408" t="s">
        <v>532</v>
      </c>
    </row>
    <row r="364" spans="2:6" x14ac:dyDescent="0.2">
      <c r="B364" s="408" t="s">
        <v>697</v>
      </c>
      <c r="C364" s="291" t="s">
        <v>3006</v>
      </c>
      <c r="D364" s="408">
        <v>2</v>
      </c>
      <c r="E364" s="417">
        <v>6139.97</v>
      </c>
      <c r="F364" s="408" t="s">
        <v>532</v>
      </c>
    </row>
    <row r="365" spans="2:6" x14ac:dyDescent="0.2">
      <c r="B365" s="408" t="s">
        <v>697</v>
      </c>
      <c r="C365" s="291" t="s">
        <v>3006</v>
      </c>
      <c r="D365" s="408">
        <v>3</v>
      </c>
      <c r="E365" s="417">
        <v>5904.17</v>
      </c>
      <c r="F365" s="408" t="s">
        <v>532</v>
      </c>
    </row>
    <row r="366" spans="2:6" x14ac:dyDescent="0.2">
      <c r="B366" s="408" t="s">
        <v>698</v>
      </c>
      <c r="C366" s="291" t="s">
        <v>3070</v>
      </c>
      <c r="D366" s="408">
        <v>3</v>
      </c>
      <c r="E366" s="417">
        <v>7600.16</v>
      </c>
      <c r="F366" s="408" t="s">
        <v>532</v>
      </c>
    </row>
    <row r="367" spans="2:6" x14ac:dyDescent="0.2">
      <c r="B367" s="408" t="s">
        <v>698</v>
      </c>
      <c r="C367" s="291" t="s">
        <v>3070</v>
      </c>
      <c r="D367" s="408">
        <v>2</v>
      </c>
      <c r="E367" s="417">
        <v>7910.1</v>
      </c>
      <c r="F367" s="408" t="s">
        <v>532</v>
      </c>
    </row>
    <row r="368" spans="2:6" x14ac:dyDescent="0.2">
      <c r="B368" s="408" t="s">
        <v>699</v>
      </c>
      <c r="C368" s="291" t="s">
        <v>3071</v>
      </c>
      <c r="D368" s="408">
        <v>2</v>
      </c>
      <c r="E368" s="417">
        <v>7162.11</v>
      </c>
      <c r="F368" s="408" t="s">
        <v>532</v>
      </c>
    </row>
    <row r="369" spans="2:6" x14ac:dyDescent="0.2">
      <c r="B369" s="408" t="s">
        <v>699</v>
      </c>
      <c r="C369" s="291" t="s">
        <v>3071</v>
      </c>
      <c r="D369" s="408">
        <v>3</v>
      </c>
      <c r="E369" s="417">
        <v>6871.75</v>
      </c>
      <c r="F369" s="408" t="s">
        <v>532</v>
      </c>
    </row>
    <row r="370" spans="2:6" x14ac:dyDescent="0.2">
      <c r="B370" s="408" t="s">
        <v>700</v>
      </c>
      <c r="C370" s="291" t="s">
        <v>3072</v>
      </c>
      <c r="D370" s="408">
        <v>3</v>
      </c>
      <c r="E370" s="417">
        <v>6218.21</v>
      </c>
      <c r="F370" s="408" t="s">
        <v>532</v>
      </c>
    </row>
    <row r="371" spans="2:6" x14ac:dyDescent="0.2">
      <c r="B371" s="408" t="s">
        <v>700</v>
      </c>
      <c r="C371" s="291" t="s">
        <v>3072</v>
      </c>
      <c r="D371" s="408">
        <v>2</v>
      </c>
      <c r="E371" s="417">
        <v>6470.16</v>
      </c>
      <c r="F371" s="408" t="s">
        <v>532</v>
      </c>
    </row>
    <row r="372" spans="2:6" x14ac:dyDescent="0.2">
      <c r="B372" s="408" t="s">
        <v>701</v>
      </c>
      <c r="C372" s="291" t="s">
        <v>3073</v>
      </c>
      <c r="D372" s="408">
        <v>2</v>
      </c>
      <c r="E372" s="417">
        <v>9852.82</v>
      </c>
      <c r="F372" s="408" t="s">
        <v>532</v>
      </c>
    </row>
    <row r="373" spans="2:6" x14ac:dyDescent="0.2">
      <c r="B373" s="408" t="s">
        <v>701</v>
      </c>
      <c r="C373" s="291" t="s">
        <v>3073</v>
      </c>
      <c r="D373" s="408">
        <v>3</v>
      </c>
      <c r="E373" s="417">
        <v>9466.35</v>
      </c>
      <c r="F373" s="408" t="s">
        <v>532</v>
      </c>
    </row>
    <row r="374" spans="2:6" x14ac:dyDescent="0.2">
      <c r="B374" s="408" t="s">
        <v>702</v>
      </c>
      <c r="C374" s="291" t="s">
        <v>3074</v>
      </c>
      <c r="D374" s="408">
        <v>3</v>
      </c>
      <c r="E374" s="417">
        <v>7600.16</v>
      </c>
      <c r="F374" s="408" t="s">
        <v>532</v>
      </c>
    </row>
    <row r="375" spans="2:6" x14ac:dyDescent="0.2">
      <c r="B375" s="408" t="s">
        <v>702</v>
      </c>
      <c r="C375" s="291" t="s">
        <v>3074</v>
      </c>
      <c r="D375" s="408">
        <v>2</v>
      </c>
      <c r="E375" s="417">
        <v>7910.1</v>
      </c>
      <c r="F375" s="408" t="s">
        <v>532</v>
      </c>
    </row>
    <row r="376" spans="2:6" x14ac:dyDescent="0.2">
      <c r="B376" s="408" t="s">
        <v>703</v>
      </c>
      <c r="C376" s="291" t="s">
        <v>3075</v>
      </c>
      <c r="D376" s="408">
        <v>2</v>
      </c>
      <c r="E376" s="417">
        <v>8282.2000000000007</v>
      </c>
      <c r="F376" s="408" t="s">
        <v>532</v>
      </c>
    </row>
    <row r="377" spans="2:6" x14ac:dyDescent="0.2">
      <c r="B377" s="408" t="s">
        <v>703</v>
      </c>
      <c r="C377" s="291" t="s">
        <v>3075</v>
      </c>
      <c r="D377" s="408">
        <v>3</v>
      </c>
      <c r="E377" s="417">
        <v>7984.03</v>
      </c>
      <c r="F377" s="408" t="s">
        <v>532</v>
      </c>
    </row>
    <row r="378" spans="2:6" x14ac:dyDescent="0.2">
      <c r="B378" s="408" t="s">
        <v>704</v>
      </c>
      <c r="C378" s="291" t="s">
        <v>3076</v>
      </c>
      <c r="D378" s="408">
        <v>3</v>
      </c>
      <c r="E378" s="417">
        <v>6218.21</v>
      </c>
      <c r="F378" s="408" t="s">
        <v>532</v>
      </c>
    </row>
    <row r="379" spans="2:6" x14ac:dyDescent="0.2">
      <c r="B379" s="408" t="s">
        <v>704</v>
      </c>
      <c r="C379" s="291" t="s">
        <v>3076</v>
      </c>
      <c r="D379" s="408">
        <v>2</v>
      </c>
      <c r="E379" s="417">
        <v>6470.16</v>
      </c>
      <c r="F379" s="408" t="s">
        <v>532</v>
      </c>
    </row>
    <row r="380" spans="2:6" x14ac:dyDescent="0.2">
      <c r="B380" s="408" t="s">
        <v>705</v>
      </c>
      <c r="C380" s="291" t="s">
        <v>3077</v>
      </c>
      <c r="D380" s="408">
        <v>2</v>
      </c>
      <c r="E380" s="417">
        <v>4836.07</v>
      </c>
      <c r="F380" s="408" t="s">
        <v>532</v>
      </c>
    </row>
    <row r="381" spans="2:6" x14ac:dyDescent="0.2">
      <c r="B381" s="408" t="s">
        <v>705</v>
      </c>
      <c r="C381" s="291" t="s">
        <v>3077</v>
      </c>
      <c r="D381" s="408">
        <v>3</v>
      </c>
      <c r="E381" s="417">
        <v>4836.09</v>
      </c>
      <c r="F381" s="408" t="s">
        <v>532</v>
      </c>
    </row>
    <row r="382" spans="2:6" x14ac:dyDescent="0.2">
      <c r="B382" s="408" t="s">
        <v>706</v>
      </c>
      <c r="C382" s="291" t="s">
        <v>3078</v>
      </c>
      <c r="D382" s="408">
        <v>3</v>
      </c>
      <c r="E382" s="417">
        <v>5074.03</v>
      </c>
      <c r="F382" s="408" t="s">
        <v>532</v>
      </c>
    </row>
    <row r="383" spans="2:6" x14ac:dyDescent="0.2">
      <c r="B383" s="408" t="s">
        <v>706</v>
      </c>
      <c r="C383" s="291" t="s">
        <v>3078</v>
      </c>
      <c r="D383" s="408">
        <v>2</v>
      </c>
      <c r="E383" s="417">
        <v>5263.52</v>
      </c>
      <c r="F383" s="408" t="s">
        <v>532</v>
      </c>
    </row>
    <row r="384" spans="2:6" x14ac:dyDescent="0.2">
      <c r="B384" s="408" t="s">
        <v>707</v>
      </c>
      <c r="C384" s="291" t="s">
        <v>3079</v>
      </c>
      <c r="D384" s="408">
        <v>2</v>
      </c>
      <c r="E384" s="417">
        <v>7162.11</v>
      </c>
      <c r="F384" s="408" t="s">
        <v>532</v>
      </c>
    </row>
    <row r="385" spans="2:6" x14ac:dyDescent="0.2">
      <c r="B385" s="408" t="s">
        <v>707</v>
      </c>
      <c r="C385" s="291" t="s">
        <v>3079</v>
      </c>
      <c r="D385" s="408">
        <v>3</v>
      </c>
      <c r="E385" s="417">
        <v>6871.75</v>
      </c>
      <c r="F385" s="408" t="s">
        <v>532</v>
      </c>
    </row>
    <row r="386" spans="2:6" x14ac:dyDescent="0.2">
      <c r="B386" s="408" t="s">
        <v>708</v>
      </c>
      <c r="C386" s="291" t="s">
        <v>3080</v>
      </c>
      <c r="D386" s="408">
        <v>3</v>
      </c>
      <c r="E386" s="417">
        <v>6871.75</v>
      </c>
      <c r="F386" s="408" t="s">
        <v>532</v>
      </c>
    </row>
    <row r="387" spans="2:6" ht="15" thickBot="1" x14ac:dyDescent="0.25">
      <c r="B387" s="409" t="s">
        <v>708</v>
      </c>
      <c r="C387" s="421" t="s">
        <v>3080</v>
      </c>
      <c r="D387" s="409">
        <v>2</v>
      </c>
      <c r="E387" s="422">
        <v>7162.11</v>
      </c>
      <c r="F387" s="409" t="s">
        <v>532</v>
      </c>
    </row>
  </sheetData>
  <mergeCells count="4">
    <mergeCell ref="B9:C9"/>
    <mergeCell ref="B10:F10"/>
    <mergeCell ref="B11:F11"/>
    <mergeCell ref="B12:F12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"/>
  <sheetViews>
    <sheetView workbookViewId="0">
      <selection activeCell="G24" sqref="G24"/>
    </sheetView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rgb="FF92D050"/>
  </sheetPr>
  <dimension ref="A8:C512"/>
  <sheetViews>
    <sheetView topLeftCell="A499" workbookViewId="0">
      <selection activeCell="G510" sqref="G510"/>
    </sheetView>
  </sheetViews>
  <sheetFormatPr baseColWidth="10" defaultRowHeight="14.25" x14ac:dyDescent="0.2"/>
  <cols>
    <col min="1" max="1" width="14.140625" style="11" customWidth="1"/>
    <col min="2" max="2" width="60.7109375" style="11" customWidth="1"/>
    <col min="3" max="3" width="15.28515625" style="11" bestFit="1" customWidth="1"/>
    <col min="4" max="16384" width="11.42578125" style="11"/>
  </cols>
  <sheetData>
    <row r="8" spans="1:3" ht="15" thickBot="1" x14ac:dyDescent="0.25"/>
    <row r="9" spans="1:3" ht="34.5" customHeight="1" thickBot="1" x14ac:dyDescent="0.25">
      <c r="A9" s="140" t="s">
        <v>428</v>
      </c>
      <c r="B9" s="236" t="s">
        <v>3140</v>
      </c>
      <c r="C9" s="140" t="s">
        <v>424</v>
      </c>
    </row>
    <row r="10" spans="1:3" x14ac:dyDescent="0.2">
      <c r="A10" s="364" t="s">
        <v>2025</v>
      </c>
      <c r="B10" s="366" t="s">
        <v>2754</v>
      </c>
      <c r="C10" s="369">
        <v>500000</v>
      </c>
    </row>
    <row r="11" spans="1:3" ht="24" x14ac:dyDescent="0.2">
      <c r="A11" s="279" t="s">
        <v>2026</v>
      </c>
      <c r="B11" s="367" t="s">
        <v>2755</v>
      </c>
      <c r="C11" s="298">
        <v>1000000</v>
      </c>
    </row>
    <row r="12" spans="1:3" x14ac:dyDescent="0.2">
      <c r="A12" s="279" t="s">
        <v>2027</v>
      </c>
      <c r="B12" s="367" t="s">
        <v>2756</v>
      </c>
      <c r="C12" s="298">
        <v>500000</v>
      </c>
    </row>
    <row r="13" spans="1:3" x14ac:dyDescent="0.2">
      <c r="A13" s="279" t="s">
        <v>2028</v>
      </c>
      <c r="B13" s="367" t="s">
        <v>2757</v>
      </c>
      <c r="C13" s="298">
        <v>500000</v>
      </c>
    </row>
    <row r="14" spans="1:3" x14ac:dyDescent="0.2">
      <c r="A14" s="279" t="s">
        <v>2029</v>
      </c>
      <c r="B14" s="367" t="s">
        <v>2758</v>
      </c>
      <c r="C14" s="298">
        <v>3600000</v>
      </c>
    </row>
    <row r="15" spans="1:3" x14ac:dyDescent="0.2">
      <c r="A15" s="279" t="s">
        <v>2030</v>
      </c>
      <c r="B15" s="367" t="s">
        <v>2759</v>
      </c>
      <c r="C15" s="298">
        <v>1500000</v>
      </c>
    </row>
    <row r="16" spans="1:3" ht="24" x14ac:dyDescent="0.2">
      <c r="A16" s="279" t="s">
        <v>2031</v>
      </c>
      <c r="B16" s="367" t="s">
        <v>2760</v>
      </c>
      <c r="C16" s="298">
        <v>390000</v>
      </c>
    </row>
    <row r="17" spans="1:3" x14ac:dyDescent="0.2">
      <c r="A17" s="279" t="s">
        <v>2032</v>
      </c>
      <c r="B17" s="367" t="s">
        <v>2761</v>
      </c>
      <c r="C17" s="298">
        <v>300000</v>
      </c>
    </row>
    <row r="18" spans="1:3" x14ac:dyDescent="0.2">
      <c r="A18" s="279" t="s">
        <v>2033</v>
      </c>
      <c r="B18" s="367" t="s">
        <v>2762</v>
      </c>
      <c r="C18" s="298">
        <v>100000</v>
      </c>
    </row>
    <row r="19" spans="1:3" x14ac:dyDescent="0.2">
      <c r="A19" s="279" t="s">
        <v>2034</v>
      </c>
      <c r="B19" s="367" t="s">
        <v>2763</v>
      </c>
      <c r="C19" s="298">
        <v>250000</v>
      </c>
    </row>
    <row r="20" spans="1:3" x14ac:dyDescent="0.2">
      <c r="A20" s="279" t="s">
        <v>2035</v>
      </c>
      <c r="B20" s="367" t="s">
        <v>2764</v>
      </c>
      <c r="C20" s="298">
        <v>250000</v>
      </c>
    </row>
    <row r="21" spans="1:3" ht="24" x14ac:dyDescent="0.2">
      <c r="A21" s="279" t="s">
        <v>2036</v>
      </c>
      <c r="B21" s="367" t="s">
        <v>2765</v>
      </c>
      <c r="C21" s="298">
        <v>200000</v>
      </c>
    </row>
    <row r="22" spans="1:3" x14ac:dyDescent="0.2">
      <c r="A22" s="279" t="s">
        <v>2037</v>
      </c>
      <c r="B22" s="367" t="s">
        <v>2766</v>
      </c>
      <c r="C22" s="298">
        <v>120000</v>
      </c>
    </row>
    <row r="23" spans="1:3" x14ac:dyDescent="0.2">
      <c r="A23" s="279" t="s">
        <v>2038</v>
      </c>
      <c r="B23" s="367" t="s">
        <v>2767</v>
      </c>
      <c r="C23" s="298">
        <v>20000</v>
      </c>
    </row>
    <row r="24" spans="1:3" ht="24" x14ac:dyDescent="0.2">
      <c r="A24" s="279" t="s">
        <v>2039</v>
      </c>
      <c r="B24" s="367" t="s">
        <v>2768</v>
      </c>
      <c r="C24" s="298">
        <v>56000</v>
      </c>
    </row>
    <row r="25" spans="1:3" ht="24" x14ac:dyDescent="0.2">
      <c r="A25" s="279" t="s">
        <v>2040</v>
      </c>
      <c r="B25" s="367" t="s">
        <v>2769</v>
      </c>
      <c r="C25" s="298">
        <v>20000</v>
      </c>
    </row>
    <row r="26" spans="1:3" ht="24" x14ac:dyDescent="0.2">
      <c r="A26" s="279" t="s">
        <v>2041</v>
      </c>
      <c r="B26" s="367" t="s">
        <v>2770</v>
      </c>
      <c r="C26" s="298">
        <v>6500000</v>
      </c>
    </row>
    <row r="27" spans="1:3" x14ac:dyDescent="0.2">
      <c r="A27" s="279" t="s">
        <v>2042</v>
      </c>
      <c r="B27" s="367" t="s">
        <v>2771</v>
      </c>
      <c r="C27" s="298">
        <v>6500000</v>
      </c>
    </row>
    <row r="28" spans="1:3" s="176" customFormat="1" ht="24" x14ac:dyDescent="0.25">
      <c r="A28" s="279" t="s">
        <v>2043</v>
      </c>
      <c r="B28" s="367" t="s">
        <v>3325</v>
      </c>
      <c r="C28" s="298">
        <v>2000000</v>
      </c>
    </row>
    <row r="29" spans="1:3" ht="24" x14ac:dyDescent="0.2">
      <c r="A29" s="279" t="s">
        <v>2044</v>
      </c>
      <c r="B29" s="367" t="s">
        <v>3232</v>
      </c>
      <c r="C29" s="298">
        <v>1245986000.54</v>
      </c>
    </row>
    <row r="30" spans="1:3" ht="24" x14ac:dyDescent="0.2">
      <c r="A30" s="279" t="s">
        <v>2045</v>
      </c>
      <c r="B30" s="367" t="s">
        <v>3232</v>
      </c>
      <c r="C30" s="298">
        <v>398454155.80000001</v>
      </c>
    </row>
    <row r="31" spans="1:3" ht="24" x14ac:dyDescent="0.2">
      <c r="A31" s="279" t="s">
        <v>2046</v>
      </c>
      <c r="B31" s="367" t="s">
        <v>3326</v>
      </c>
      <c r="C31" s="298">
        <v>1675509</v>
      </c>
    </row>
    <row r="32" spans="1:3" ht="24" x14ac:dyDescent="0.2">
      <c r="A32" s="279" t="s">
        <v>2047</v>
      </c>
      <c r="B32" s="367" t="s">
        <v>2048</v>
      </c>
      <c r="C32" s="298">
        <v>25000</v>
      </c>
    </row>
    <row r="33" spans="1:3" ht="24" x14ac:dyDescent="0.2">
      <c r="A33" s="279" t="s">
        <v>2049</v>
      </c>
      <c r="B33" s="367" t="s">
        <v>2050</v>
      </c>
      <c r="C33" s="298">
        <v>40000</v>
      </c>
    </row>
    <row r="34" spans="1:3" ht="24" x14ac:dyDescent="0.2">
      <c r="A34" s="279" t="s">
        <v>2051</v>
      </c>
      <c r="B34" s="367" t="s">
        <v>3153</v>
      </c>
      <c r="C34" s="298">
        <v>25000</v>
      </c>
    </row>
    <row r="35" spans="1:3" ht="24" x14ac:dyDescent="0.2">
      <c r="A35" s="279" t="s">
        <v>2052</v>
      </c>
      <c r="B35" s="367" t="s">
        <v>3154</v>
      </c>
      <c r="C35" s="298">
        <v>503214</v>
      </c>
    </row>
    <row r="36" spans="1:3" ht="24" x14ac:dyDescent="0.2">
      <c r="A36" s="279" t="s">
        <v>2053</v>
      </c>
      <c r="B36" s="367" t="s">
        <v>2054</v>
      </c>
      <c r="C36" s="298">
        <v>10000</v>
      </c>
    </row>
    <row r="37" spans="1:3" ht="24" x14ac:dyDescent="0.2">
      <c r="A37" s="279" t="s">
        <v>2055</v>
      </c>
      <c r="B37" s="367" t="s">
        <v>2056</v>
      </c>
      <c r="C37" s="298">
        <v>50000</v>
      </c>
    </row>
    <row r="38" spans="1:3" ht="24" x14ac:dyDescent="0.2">
      <c r="A38" s="279" t="s">
        <v>2057</v>
      </c>
      <c r="B38" s="367" t="s">
        <v>2058</v>
      </c>
      <c r="C38" s="298">
        <v>20000</v>
      </c>
    </row>
    <row r="39" spans="1:3" ht="24" x14ac:dyDescent="0.2">
      <c r="A39" s="279" t="s">
        <v>2059</v>
      </c>
      <c r="B39" s="367" t="s">
        <v>3291</v>
      </c>
      <c r="C39" s="298">
        <v>25000</v>
      </c>
    </row>
    <row r="40" spans="1:3" ht="24" x14ac:dyDescent="0.2">
      <c r="A40" s="279" t="s">
        <v>2060</v>
      </c>
      <c r="B40" s="367" t="s">
        <v>2061</v>
      </c>
      <c r="C40" s="298">
        <v>25000</v>
      </c>
    </row>
    <row r="41" spans="1:3" ht="24" x14ac:dyDescent="0.2">
      <c r="A41" s="279" t="s">
        <v>2062</v>
      </c>
      <c r="B41" s="367" t="s">
        <v>2063</v>
      </c>
      <c r="C41" s="298">
        <v>50000</v>
      </c>
    </row>
    <row r="42" spans="1:3" x14ac:dyDescent="0.2">
      <c r="A42" s="279" t="s">
        <v>2064</v>
      </c>
      <c r="B42" s="367" t="s">
        <v>2065</v>
      </c>
      <c r="C42" s="298">
        <v>50000</v>
      </c>
    </row>
    <row r="43" spans="1:3" x14ac:dyDescent="0.2">
      <c r="A43" s="279" t="s">
        <v>2066</v>
      </c>
      <c r="B43" s="367" t="s">
        <v>2067</v>
      </c>
      <c r="C43" s="298">
        <v>1753159272</v>
      </c>
    </row>
    <row r="44" spans="1:3" x14ac:dyDescent="0.2">
      <c r="A44" s="279" t="s">
        <v>2068</v>
      </c>
      <c r="B44" s="367" t="s">
        <v>2069</v>
      </c>
      <c r="C44" s="298">
        <v>1957263</v>
      </c>
    </row>
    <row r="45" spans="1:3" ht="16.5" customHeight="1" x14ac:dyDescent="0.2">
      <c r="A45" s="279" t="s">
        <v>2070</v>
      </c>
      <c r="B45" s="367" t="s">
        <v>2071</v>
      </c>
      <c r="C45" s="298">
        <v>22937000</v>
      </c>
    </row>
    <row r="46" spans="1:3" x14ac:dyDescent="0.2">
      <c r="A46" s="279" t="s">
        <v>2072</v>
      </c>
      <c r="B46" s="367" t="s">
        <v>2073</v>
      </c>
      <c r="C46" s="298">
        <v>1874999.86</v>
      </c>
    </row>
    <row r="47" spans="1:3" x14ac:dyDescent="0.2">
      <c r="A47" s="279" t="s">
        <v>2074</v>
      </c>
      <c r="B47" s="367" t="s">
        <v>2075</v>
      </c>
      <c r="C47" s="298">
        <v>2000000</v>
      </c>
    </row>
    <row r="48" spans="1:3" x14ac:dyDescent="0.2">
      <c r="A48" s="279" t="s">
        <v>2076</v>
      </c>
      <c r="B48" s="367" t="s">
        <v>2077</v>
      </c>
      <c r="C48" s="298">
        <v>874999.93</v>
      </c>
    </row>
    <row r="49" spans="1:3" x14ac:dyDescent="0.2">
      <c r="A49" s="279" t="s">
        <v>2078</v>
      </c>
      <c r="B49" s="367" t="s">
        <v>2079</v>
      </c>
      <c r="C49" s="298">
        <v>999999.92</v>
      </c>
    </row>
    <row r="50" spans="1:3" x14ac:dyDescent="0.2">
      <c r="A50" s="279" t="s">
        <v>2080</v>
      </c>
      <c r="B50" s="367" t="s">
        <v>2081</v>
      </c>
      <c r="C50" s="298">
        <v>1127463.67</v>
      </c>
    </row>
    <row r="51" spans="1:3" ht="24" x14ac:dyDescent="0.2">
      <c r="A51" s="279" t="s">
        <v>2082</v>
      </c>
      <c r="B51" s="367" t="s">
        <v>2083</v>
      </c>
      <c r="C51" s="298">
        <v>499999.81</v>
      </c>
    </row>
    <row r="52" spans="1:3" ht="18" customHeight="1" x14ac:dyDescent="0.2">
      <c r="A52" s="279" t="s">
        <v>2084</v>
      </c>
      <c r="B52" s="367" t="s">
        <v>2085</v>
      </c>
      <c r="C52" s="298">
        <v>499999.81</v>
      </c>
    </row>
    <row r="53" spans="1:3" x14ac:dyDescent="0.2">
      <c r="A53" s="279" t="s">
        <v>2086</v>
      </c>
      <c r="B53" s="367" t="s">
        <v>2087</v>
      </c>
      <c r="C53" s="298">
        <v>7032564</v>
      </c>
    </row>
    <row r="54" spans="1:3" x14ac:dyDescent="0.2">
      <c r="A54" s="279" t="s">
        <v>2088</v>
      </c>
      <c r="B54" s="367" t="s">
        <v>2772</v>
      </c>
      <c r="C54" s="298">
        <v>2000000</v>
      </c>
    </row>
    <row r="55" spans="1:3" x14ac:dyDescent="0.2">
      <c r="A55" s="279" t="s">
        <v>2089</v>
      </c>
      <c r="B55" s="367" t="s">
        <v>2773</v>
      </c>
      <c r="C55" s="298">
        <v>1000000</v>
      </c>
    </row>
    <row r="56" spans="1:3" x14ac:dyDescent="0.2">
      <c r="A56" s="279" t="s">
        <v>2090</v>
      </c>
      <c r="B56" s="367" t="s">
        <v>2091</v>
      </c>
      <c r="C56" s="298">
        <v>42865171.119999997</v>
      </c>
    </row>
    <row r="57" spans="1:3" x14ac:dyDescent="0.2">
      <c r="A57" s="279" t="s">
        <v>2092</v>
      </c>
      <c r="B57" s="367" t="s">
        <v>2774</v>
      </c>
      <c r="C57" s="298">
        <v>4800000</v>
      </c>
    </row>
    <row r="58" spans="1:3" x14ac:dyDescent="0.2">
      <c r="A58" s="279" t="s">
        <v>2093</v>
      </c>
      <c r="B58" s="367" t="s">
        <v>2094</v>
      </c>
      <c r="C58" s="298">
        <v>1300000</v>
      </c>
    </row>
    <row r="59" spans="1:3" x14ac:dyDescent="0.2">
      <c r="A59" s="279" t="s">
        <v>2095</v>
      </c>
      <c r="B59" s="367" t="s">
        <v>2096</v>
      </c>
      <c r="C59" s="298">
        <v>5499334.5499999998</v>
      </c>
    </row>
    <row r="60" spans="1:3" x14ac:dyDescent="0.2">
      <c r="A60" s="279" t="s">
        <v>2097</v>
      </c>
      <c r="B60" s="367" t="s">
        <v>2098</v>
      </c>
      <c r="C60" s="298">
        <v>3750000</v>
      </c>
    </row>
    <row r="61" spans="1:3" ht="24" x14ac:dyDescent="0.2">
      <c r="A61" s="279" t="s">
        <v>2099</v>
      </c>
      <c r="B61" s="367" t="s">
        <v>2100</v>
      </c>
      <c r="C61" s="298">
        <v>4970000</v>
      </c>
    </row>
    <row r="62" spans="1:3" x14ac:dyDescent="0.2">
      <c r="A62" s="279" t="s">
        <v>2101</v>
      </c>
      <c r="B62" s="367" t="s">
        <v>2102</v>
      </c>
      <c r="C62" s="298">
        <v>14081646.140000001</v>
      </c>
    </row>
    <row r="63" spans="1:3" ht="24" x14ac:dyDescent="0.2">
      <c r="A63" s="279" t="s">
        <v>2103</v>
      </c>
      <c r="B63" s="367" t="s">
        <v>2104</v>
      </c>
      <c r="C63" s="298">
        <v>19061000</v>
      </c>
    </row>
    <row r="64" spans="1:3" x14ac:dyDescent="0.2">
      <c r="A64" s="279" t="s">
        <v>2105</v>
      </c>
      <c r="B64" s="367" t="s">
        <v>2106</v>
      </c>
      <c r="C64" s="298">
        <v>2300000</v>
      </c>
    </row>
    <row r="65" spans="1:3" ht="24" x14ac:dyDescent="0.2">
      <c r="A65" s="279" t="s">
        <v>2107</v>
      </c>
      <c r="B65" s="367" t="s">
        <v>2108</v>
      </c>
      <c r="C65" s="298">
        <v>5895000</v>
      </c>
    </row>
    <row r="66" spans="1:3" x14ac:dyDescent="0.2">
      <c r="A66" s="279" t="s">
        <v>2109</v>
      </c>
      <c r="B66" s="367" t="s">
        <v>2110</v>
      </c>
      <c r="C66" s="298">
        <v>200000</v>
      </c>
    </row>
    <row r="67" spans="1:3" x14ac:dyDescent="0.2">
      <c r="A67" s="279" t="s">
        <v>2111</v>
      </c>
      <c r="B67" s="367" t="s">
        <v>2112</v>
      </c>
      <c r="C67" s="298">
        <v>574000</v>
      </c>
    </row>
    <row r="68" spans="1:3" ht="24" x14ac:dyDescent="0.2">
      <c r="A68" s="279" t="s">
        <v>2113</v>
      </c>
      <c r="B68" s="367" t="s">
        <v>2114</v>
      </c>
      <c r="C68" s="298">
        <v>2542700</v>
      </c>
    </row>
    <row r="69" spans="1:3" x14ac:dyDescent="0.2">
      <c r="A69" s="279" t="s">
        <v>2115</v>
      </c>
      <c r="B69" s="367" t="s">
        <v>2116</v>
      </c>
      <c r="C69" s="298">
        <v>85000</v>
      </c>
    </row>
    <row r="70" spans="1:3" ht="24" x14ac:dyDescent="0.2">
      <c r="A70" s="279" t="s">
        <v>2117</v>
      </c>
      <c r="B70" s="367" t="s">
        <v>2118</v>
      </c>
      <c r="C70" s="298">
        <v>38462278</v>
      </c>
    </row>
    <row r="71" spans="1:3" ht="15" customHeight="1" x14ac:dyDescent="0.2">
      <c r="A71" s="279" t="s">
        <v>2119</v>
      </c>
      <c r="B71" s="367" t="s">
        <v>2120</v>
      </c>
      <c r="C71" s="298">
        <v>110000</v>
      </c>
    </row>
    <row r="72" spans="1:3" x14ac:dyDescent="0.2">
      <c r="A72" s="279" t="s">
        <v>2121</v>
      </c>
      <c r="B72" s="367" t="s">
        <v>2122</v>
      </c>
      <c r="C72" s="298">
        <v>3014294.78</v>
      </c>
    </row>
    <row r="73" spans="1:3" ht="24" x14ac:dyDescent="0.2">
      <c r="A73" s="279" t="s">
        <v>2123</v>
      </c>
      <c r="B73" s="367" t="s">
        <v>3234</v>
      </c>
      <c r="C73" s="298">
        <v>752640</v>
      </c>
    </row>
    <row r="74" spans="1:3" ht="24" x14ac:dyDescent="0.2">
      <c r="A74" s="279" t="s">
        <v>2124</v>
      </c>
      <c r="B74" s="367" t="s">
        <v>3235</v>
      </c>
      <c r="C74" s="298">
        <v>404793</v>
      </c>
    </row>
    <row r="75" spans="1:3" ht="24" x14ac:dyDescent="0.2">
      <c r="A75" s="279" t="s">
        <v>2125</v>
      </c>
      <c r="B75" s="367" t="s">
        <v>2126</v>
      </c>
      <c r="C75" s="298">
        <v>471468.22</v>
      </c>
    </row>
    <row r="76" spans="1:3" x14ac:dyDescent="0.2">
      <c r="A76" s="279" t="s">
        <v>2127</v>
      </c>
      <c r="B76" s="367" t="s">
        <v>2128</v>
      </c>
      <c r="C76" s="298">
        <v>1315755.56</v>
      </c>
    </row>
    <row r="77" spans="1:3" ht="24" x14ac:dyDescent="0.2">
      <c r="A77" s="279" t="s">
        <v>2129</v>
      </c>
      <c r="B77" s="367" t="s">
        <v>2130</v>
      </c>
      <c r="C77" s="298">
        <v>1000000</v>
      </c>
    </row>
    <row r="78" spans="1:3" ht="24" x14ac:dyDescent="0.2">
      <c r="A78" s="279" t="s">
        <v>2131</v>
      </c>
      <c r="B78" s="367" t="s">
        <v>2132</v>
      </c>
      <c r="C78" s="298">
        <v>200000</v>
      </c>
    </row>
    <row r="79" spans="1:3" ht="24" x14ac:dyDescent="0.2">
      <c r="A79" s="279" t="s">
        <v>2133</v>
      </c>
      <c r="B79" s="367" t="s">
        <v>3236</v>
      </c>
      <c r="C79" s="298">
        <v>300000</v>
      </c>
    </row>
    <row r="80" spans="1:3" x14ac:dyDescent="0.2">
      <c r="A80" s="279" t="s">
        <v>2134</v>
      </c>
      <c r="B80" s="367" t="s">
        <v>2135</v>
      </c>
      <c r="C80" s="298">
        <v>4000000</v>
      </c>
    </row>
    <row r="81" spans="1:3" ht="24" x14ac:dyDescent="0.2">
      <c r="A81" s="279" t="s">
        <v>2136</v>
      </c>
      <c r="B81" s="367" t="s">
        <v>2137</v>
      </c>
      <c r="C81" s="298">
        <v>3700000</v>
      </c>
    </row>
    <row r="82" spans="1:3" ht="24" x14ac:dyDescent="0.2">
      <c r="A82" s="279" t="s">
        <v>2138</v>
      </c>
      <c r="B82" s="367" t="s">
        <v>3237</v>
      </c>
      <c r="C82" s="298">
        <v>300000</v>
      </c>
    </row>
    <row r="83" spans="1:3" ht="24" x14ac:dyDescent="0.2">
      <c r="A83" s="279" t="s">
        <v>2139</v>
      </c>
      <c r="B83" s="367" t="s">
        <v>2140</v>
      </c>
      <c r="C83" s="298">
        <v>2000000</v>
      </c>
    </row>
    <row r="84" spans="1:3" ht="24" x14ac:dyDescent="0.2">
      <c r="A84" s="279" t="s">
        <v>2141</v>
      </c>
      <c r="B84" s="367" t="s">
        <v>3273</v>
      </c>
      <c r="C84" s="298">
        <v>200000</v>
      </c>
    </row>
    <row r="85" spans="1:3" ht="24" x14ac:dyDescent="0.2">
      <c r="A85" s="279" t="s">
        <v>2142</v>
      </c>
      <c r="B85" s="367" t="s">
        <v>3238</v>
      </c>
      <c r="C85" s="298">
        <v>200000</v>
      </c>
    </row>
    <row r="86" spans="1:3" ht="24" x14ac:dyDescent="0.2">
      <c r="A86" s="279" t="s">
        <v>2143</v>
      </c>
      <c r="B86" s="367" t="s">
        <v>2144</v>
      </c>
      <c r="C86" s="298">
        <v>144100000</v>
      </c>
    </row>
    <row r="87" spans="1:3" ht="24" x14ac:dyDescent="0.2">
      <c r="A87" s="279" t="s">
        <v>2145</v>
      </c>
      <c r="B87" s="367" t="s">
        <v>2146</v>
      </c>
      <c r="C87" s="298">
        <v>51344000</v>
      </c>
    </row>
    <row r="88" spans="1:3" ht="24" x14ac:dyDescent="0.2">
      <c r="A88" s="279" t="s">
        <v>2147</v>
      </c>
      <c r="B88" s="367" t="s">
        <v>2148</v>
      </c>
      <c r="C88" s="298">
        <v>3000</v>
      </c>
    </row>
    <row r="89" spans="1:3" ht="24" x14ac:dyDescent="0.2">
      <c r="A89" s="279" t="s">
        <v>2149</v>
      </c>
      <c r="B89" s="367" t="s">
        <v>3274</v>
      </c>
      <c r="C89" s="298">
        <v>1995052.8</v>
      </c>
    </row>
    <row r="90" spans="1:3" ht="24" x14ac:dyDescent="0.2">
      <c r="A90" s="279" t="s">
        <v>2150</v>
      </c>
      <c r="B90" s="367" t="s">
        <v>2775</v>
      </c>
      <c r="C90" s="298">
        <v>400000</v>
      </c>
    </row>
    <row r="91" spans="1:3" ht="24" x14ac:dyDescent="0.2">
      <c r="A91" s="279" t="s">
        <v>2151</v>
      </c>
      <c r="B91" s="367" t="s">
        <v>2159</v>
      </c>
      <c r="C91" s="298">
        <v>720000</v>
      </c>
    </row>
    <row r="92" spans="1:3" x14ac:dyDescent="0.2">
      <c r="A92" s="279" t="s">
        <v>2152</v>
      </c>
      <c r="B92" s="367" t="s">
        <v>2153</v>
      </c>
      <c r="C92" s="298">
        <v>338000</v>
      </c>
    </row>
    <row r="93" spans="1:3" x14ac:dyDescent="0.2">
      <c r="A93" s="279" t="s">
        <v>2154</v>
      </c>
      <c r="B93" s="367" t="s">
        <v>2155</v>
      </c>
      <c r="C93" s="298">
        <v>2882218.34</v>
      </c>
    </row>
    <row r="94" spans="1:3" x14ac:dyDescent="0.2">
      <c r="A94" s="279" t="s">
        <v>2156</v>
      </c>
      <c r="B94" s="367" t="s">
        <v>2157</v>
      </c>
      <c r="C94" s="298">
        <v>15730000</v>
      </c>
    </row>
    <row r="95" spans="1:3" ht="24" x14ac:dyDescent="0.2">
      <c r="A95" s="279" t="s">
        <v>2158</v>
      </c>
      <c r="B95" s="367" t="s">
        <v>2159</v>
      </c>
      <c r="C95" s="298">
        <v>10000</v>
      </c>
    </row>
    <row r="96" spans="1:3" ht="24" x14ac:dyDescent="0.2">
      <c r="A96" s="279" t="s">
        <v>2160</v>
      </c>
      <c r="B96" s="367" t="s">
        <v>3203</v>
      </c>
      <c r="C96" s="298">
        <v>2840802.9</v>
      </c>
    </row>
    <row r="97" spans="1:3" x14ac:dyDescent="0.2">
      <c r="A97" s="279" t="s">
        <v>2161</v>
      </c>
      <c r="B97" s="367" t="s">
        <v>2162</v>
      </c>
      <c r="C97" s="298">
        <v>2095897</v>
      </c>
    </row>
    <row r="98" spans="1:3" x14ac:dyDescent="0.2">
      <c r="A98" s="279" t="s">
        <v>2163</v>
      </c>
      <c r="B98" s="367" t="s">
        <v>2164</v>
      </c>
      <c r="C98" s="298">
        <v>909111.2</v>
      </c>
    </row>
    <row r="99" spans="1:3" ht="24" x14ac:dyDescent="0.2">
      <c r="A99" s="279" t="s">
        <v>2165</v>
      </c>
      <c r="B99" s="367" t="s">
        <v>2166</v>
      </c>
      <c r="C99" s="298">
        <v>5723417.5700000003</v>
      </c>
    </row>
    <row r="100" spans="1:3" x14ac:dyDescent="0.2">
      <c r="A100" s="279" t="s">
        <v>2167</v>
      </c>
      <c r="B100" s="367" t="s">
        <v>2168</v>
      </c>
      <c r="C100" s="298">
        <v>40000000</v>
      </c>
    </row>
    <row r="101" spans="1:3" x14ac:dyDescent="0.2">
      <c r="A101" s="279" t="s">
        <v>2169</v>
      </c>
      <c r="B101" s="367" t="s">
        <v>2170</v>
      </c>
      <c r="C101" s="298">
        <v>2012760.12</v>
      </c>
    </row>
    <row r="102" spans="1:3" ht="15" customHeight="1" x14ac:dyDescent="0.2">
      <c r="A102" s="279" t="s">
        <v>2171</v>
      </c>
      <c r="B102" s="367" t="s">
        <v>2172</v>
      </c>
      <c r="C102" s="298">
        <v>503256</v>
      </c>
    </row>
    <row r="103" spans="1:3" ht="24" x14ac:dyDescent="0.2">
      <c r="A103" s="279" t="s">
        <v>2173</v>
      </c>
      <c r="B103" s="367" t="s">
        <v>3204</v>
      </c>
      <c r="C103" s="298">
        <v>750000</v>
      </c>
    </row>
    <row r="104" spans="1:3" ht="24" x14ac:dyDescent="0.2">
      <c r="A104" s="279" t="s">
        <v>2174</v>
      </c>
      <c r="B104" s="367" t="s">
        <v>2175</v>
      </c>
      <c r="C104" s="298">
        <v>25875861.960000001</v>
      </c>
    </row>
    <row r="105" spans="1:3" x14ac:dyDescent="0.2">
      <c r="A105" s="279" t="s">
        <v>2176</v>
      </c>
      <c r="B105" s="367" t="s">
        <v>2177</v>
      </c>
      <c r="C105" s="298">
        <v>20697068.359999999</v>
      </c>
    </row>
    <row r="106" spans="1:3" ht="24" x14ac:dyDescent="0.2">
      <c r="A106" s="279" t="s">
        <v>2178</v>
      </c>
      <c r="B106" s="367" t="s">
        <v>3194</v>
      </c>
      <c r="C106" s="298">
        <v>500000</v>
      </c>
    </row>
    <row r="107" spans="1:3" ht="24" x14ac:dyDescent="0.2">
      <c r="A107" s="279" t="s">
        <v>2179</v>
      </c>
      <c r="B107" s="367" t="s">
        <v>2180</v>
      </c>
      <c r="C107" s="298">
        <v>33652433</v>
      </c>
    </row>
    <row r="108" spans="1:3" ht="24" x14ac:dyDescent="0.2">
      <c r="A108" s="279" t="s">
        <v>2181</v>
      </c>
      <c r="B108" s="367" t="s">
        <v>3239</v>
      </c>
      <c r="C108" s="298">
        <v>600000</v>
      </c>
    </row>
    <row r="109" spans="1:3" ht="24" x14ac:dyDescent="0.2">
      <c r="A109" s="279" t="s">
        <v>2182</v>
      </c>
      <c r="B109" s="367" t="s">
        <v>3240</v>
      </c>
      <c r="C109" s="298">
        <v>1000000</v>
      </c>
    </row>
    <row r="110" spans="1:3" ht="24" x14ac:dyDescent="0.2">
      <c r="A110" s="279" t="s">
        <v>2183</v>
      </c>
      <c r="B110" s="367" t="s">
        <v>3195</v>
      </c>
      <c r="C110" s="298">
        <v>34300000</v>
      </c>
    </row>
    <row r="111" spans="1:3" ht="24" x14ac:dyDescent="0.2">
      <c r="A111" s="279" t="s">
        <v>2184</v>
      </c>
      <c r="B111" s="367" t="s">
        <v>3275</v>
      </c>
      <c r="C111" s="298">
        <v>2500000</v>
      </c>
    </row>
    <row r="112" spans="1:3" ht="24" x14ac:dyDescent="0.2">
      <c r="A112" s="279" t="s">
        <v>2185</v>
      </c>
      <c r="B112" s="367" t="s">
        <v>3241</v>
      </c>
      <c r="C112" s="298">
        <v>1800000</v>
      </c>
    </row>
    <row r="113" spans="1:3" ht="24" x14ac:dyDescent="0.2">
      <c r="A113" s="279" t="s">
        <v>2186</v>
      </c>
      <c r="B113" s="367" t="s">
        <v>3300</v>
      </c>
      <c r="C113" s="298">
        <v>4000000</v>
      </c>
    </row>
    <row r="114" spans="1:3" ht="24" x14ac:dyDescent="0.2">
      <c r="A114" s="279" t="s">
        <v>2187</v>
      </c>
      <c r="B114" s="367" t="s">
        <v>3242</v>
      </c>
      <c r="C114" s="298">
        <v>2200000</v>
      </c>
    </row>
    <row r="115" spans="1:3" ht="24" x14ac:dyDescent="0.2">
      <c r="A115" s="279" t="s">
        <v>2188</v>
      </c>
      <c r="B115" s="367" t="s">
        <v>2189</v>
      </c>
      <c r="C115" s="298">
        <v>5350000</v>
      </c>
    </row>
    <row r="116" spans="1:3" ht="24" x14ac:dyDescent="0.2">
      <c r="A116" s="279" t="s">
        <v>2190</v>
      </c>
      <c r="B116" s="367" t="s">
        <v>3276</v>
      </c>
      <c r="C116" s="298">
        <v>7000000</v>
      </c>
    </row>
    <row r="117" spans="1:3" ht="24" x14ac:dyDescent="0.2">
      <c r="A117" s="279" t="s">
        <v>2191</v>
      </c>
      <c r="B117" s="367" t="s">
        <v>3277</v>
      </c>
      <c r="C117" s="298">
        <v>20000000</v>
      </c>
    </row>
    <row r="118" spans="1:3" ht="24" x14ac:dyDescent="0.2">
      <c r="A118" s="279" t="s">
        <v>2192</v>
      </c>
      <c r="B118" s="367" t="s">
        <v>2193</v>
      </c>
      <c r="C118" s="298">
        <v>4000000</v>
      </c>
    </row>
    <row r="119" spans="1:3" ht="24" x14ac:dyDescent="0.2">
      <c r="A119" s="279" t="s">
        <v>2194</v>
      </c>
      <c r="B119" s="367" t="s">
        <v>3244</v>
      </c>
      <c r="C119" s="298">
        <v>3500000</v>
      </c>
    </row>
    <row r="120" spans="1:3" ht="24" x14ac:dyDescent="0.2">
      <c r="A120" s="279" t="s">
        <v>2195</v>
      </c>
      <c r="B120" s="367" t="s">
        <v>2196</v>
      </c>
      <c r="C120" s="298">
        <v>5000000</v>
      </c>
    </row>
    <row r="121" spans="1:3" ht="24" x14ac:dyDescent="0.2">
      <c r="A121" s="279" t="s">
        <v>2197</v>
      </c>
      <c r="B121" s="367" t="s">
        <v>3196</v>
      </c>
      <c r="C121" s="298">
        <v>150000</v>
      </c>
    </row>
    <row r="122" spans="1:3" ht="24" x14ac:dyDescent="0.2">
      <c r="A122" s="279" t="s">
        <v>2198</v>
      </c>
      <c r="B122" s="367" t="s">
        <v>2199</v>
      </c>
      <c r="C122" s="298">
        <v>18750000</v>
      </c>
    </row>
    <row r="123" spans="1:3" ht="24" x14ac:dyDescent="0.2">
      <c r="A123" s="279" t="s">
        <v>2200</v>
      </c>
      <c r="B123" s="367" t="s">
        <v>3245</v>
      </c>
      <c r="C123" s="298">
        <v>1500000</v>
      </c>
    </row>
    <row r="124" spans="1:3" ht="24" x14ac:dyDescent="0.2">
      <c r="A124" s="279" t="s">
        <v>2201</v>
      </c>
      <c r="B124" s="367" t="s">
        <v>3327</v>
      </c>
      <c r="C124" s="298">
        <v>3400000</v>
      </c>
    </row>
    <row r="125" spans="1:3" ht="24" x14ac:dyDescent="0.2">
      <c r="A125" s="279" t="s">
        <v>2202</v>
      </c>
      <c r="B125" s="367" t="s">
        <v>2203</v>
      </c>
      <c r="C125" s="298">
        <v>11009000</v>
      </c>
    </row>
    <row r="126" spans="1:3" ht="24" x14ac:dyDescent="0.2">
      <c r="A126" s="279" t="s">
        <v>2204</v>
      </c>
      <c r="B126" s="367" t="s">
        <v>3246</v>
      </c>
      <c r="C126" s="298">
        <v>40000000</v>
      </c>
    </row>
    <row r="127" spans="1:3" ht="24" x14ac:dyDescent="0.2">
      <c r="A127" s="279" t="s">
        <v>2205</v>
      </c>
      <c r="B127" s="367" t="s">
        <v>3247</v>
      </c>
      <c r="C127" s="298">
        <v>7500000</v>
      </c>
    </row>
    <row r="128" spans="1:3" ht="24" x14ac:dyDescent="0.2">
      <c r="A128" s="279" t="s">
        <v>2206</v>
      </c>
      <c r="B128" s="367" t="s">
        <v>3248</v>
      </c>
      <c r="C128" s="298">
        <v>150000</v>
      </c>
    </row>
    <row r="129" spans="1:3" ht="24" x14ac:dyDescent="0.2">
      <c r="A129" s="279" t="s">
        <v>2207</v>
      </c>
      <c r="B129" s="367" t="s">
        <v>2208</v>
      </c>
      <c r="C129" s="298">
        <v>7000000</v>
      </c>
    </row>
    <row r="130" spans="1:3" ht="24" x14ac:dyDescent="0.2">
      <c r="A130" s="279" t="s">
        <v>2209</v>
      </c>
      <c r="B130" s="367" t="s">
        <v>3249</v>
      </c>
      <c r="C130" s="298">
        <v>30300000</v>
      </c>
    </row>
    <row r="131" spans="1:3" ht="24" x14ac:dyDescent="0.2">
      <c r="A131" s="279" t="s">
        <v>2210</v>
      </c>
      <c r="B131" s="367" t="s">
        <v>3250</v>
      </c>
      <c r="C131" s="298">
        <v>96000000</v>
      </c>
    </row>
    <row r="132" spans="1:3" ht="24" x14ac:dyDescent="0.2">
      <c r="A132" s="279" t="s">
        <v>2211</v>
      </c>
      <c r="B132" s="367" t="s">
        <v>3278</v>
      </c>
      <c r="C132" s="298">
        <v>97000000</v>
      </c>
    </row>
    <row r="133" spans="1:3" ht="24" x14ac:dyDescent="0.2">
      <c r="A133" s="279" t="s">
        <v>2212</v>
      </c>
      <c r="B133" s="367" t="s">
        <v>2213</v>
      </c>
      <c r="C133" s="298">
        <v>862500</v>
      </c>
    </row>
    <row r="134" spans="1:3" ht="24" x14ac:dyDescent="0.2">
      <c r="A134" s="279" t="s">
        <v>2214</v>
      </c>
      <c r="B134" s="367" t="s">
        <v>3251</v>
      </c>
      <c r="C134" s="298">
        <v>1237500</v>
      </c>
    </row>
    <row r="135" spans="1:3" ht="24" x14ac:dyDescent="0.2">
      <c r="A135" s="279" t="s">
        <v>2215</v>
      </c>
      <c r="B135" s="367" t="s">
        <v>3252</v>
      </c>
      <c r="C135" s="298">
        <v>200000</v>
      </c>
    </row>
    <row r="136" spans="1:3" ht="24" x14ac:dyDescent="0.2">
      <c r="A136" s="279" t="s">
        <v>2216</v>
      </c>
      <c r="B136" s="367" t="s">
        <v>3253</v>
      </c>
      <c r="C136" s="298">
        <v>12080000</v>
      </c>
    </row>
    <row r="137" spans="1:3" ht="24" x14ac:dyDescent="0.2">
      <c r="A137" s="279" t="s">
        <v>2217</v>
      </c>
      <c r="B137" s="367" t="s">
        <v>3254</v>
      </c>
      <c r="C137" s="298">
        <v>2250000</v>
      </c>
    </row>
    <row r="138" spans="1:3" ht="24" x14ac:dyDescent="0.2">
      <c r="A138" s="279" t="s">
        <v>2218</v>
      </c>
      <c r="B138" s="367" t="s">
        <v>2219</v>
      </c>
      <c r="C138" s="298">
        <v>15600000</v>
      </c>
    </row>
    <row r="139" spans="1:3" ht="24" x14ac:dyDescent="0.2">
      <c r="A139" s="279" t="s">
        <v>2220</v>
      </c>
      <c r="B139" s="367" t="s">
        <v>2221</v>
      </c>
      <c r="C139" s="298">
        <v>98962500</v>
      </c>
    </row>
    <row r="140" spans="1:3" ht="24" x14ac:dyDescent="0.2">
      <c r="A140" s="279" t="s">
        <v>2222</v>
      </c>
      <c r="B140" s="367" t="s">
        <v>3163</v>
      </c>
      <c r="C140" s="298">
        <v>1500000</v>
      </c>
    </row>
    <row r="141" spans="1:3" ht="24" x14ac:dyDescent="0.2">
      <c r="A141" s="279" t="s">
        <v>2223</v>
      </c>
      <c r="B141" s="367" t="s">
        <v>3164</v>
      </c>
      <c r="C141" s="298">
        <v>29600000</v>
      </c>
    </row>
    <row r="142" spans="1:3" ht="24" x14ac:dyDescent="0.2">
      <c r="A142" s="279" t="s">
        <v>2224</v>
      </c>
      <c r="B142" s="367" t="s">
        <v>2225</v>
      </c>
      <c r="C142" s="298">
        <v>11600000</v>
      </c>
    </row>
    <row r="143" spans="1:3" ht="24" x14ac:dyDescent="0.2">
      <c r="A143" s="279" t="s">
        <v>2226</v>
      </c>
      <c r="B143" s="367" t="s">
        <v>2227</v>
      </c>
      <c r="C143" s="298">
        <v>23750000</v>
      </c>
    </row>
    <row r="144" spans="1:3" ht="24" x14ac:dyDescent="0.2">
      <c r="A144" s="279" t="s">
        <v>2228</v>
      </c>
      <c r="B144" s="367" t="s">
        <v>2229</v>
      </c>
      <c r="C144" s="298">
        <v>3100000</v>
      </c>
    </row>
    <row r="145" spans="1:3" ht="24" x14ac:dyDescent="0.2">
      <c r="A145" s="279" t="s">
        <v>2230</v>
      </c>
      <c r="B145" s="367" t="s">
        <v>3257</v>
      </c>
      <c r="C145" s="298">
        <v>50000000</v>
      </c>
    </row>
    <row r="146" spans="1:3" ht="27" customHeight="1" x14ac:dyDescent="0.2">
      <c r="A146" s="279" t="s">
        <v>2231</v>
      </c>
      <c r="B146" s="367" t="s">
        <v>3258</v>
      </c>
      <c r="C146" s="298">
        <v>90000000</v>
      </c>
    </row>
    <row r="147" spans="1:3" ht="24" x14ac:dyDescent="0.2">
      <c r="A147" s="279" t="s">
        <v>2232</v>
      </c>
      <c r="B147" s="367" t="s">
        <v>2233</v>
      </c>
      <c r="C147" s="298">
        <v>34645155.329999998</v>
      </c>
    </row>
    <row r="148" spans="1:3" ht="24" x14ac:dyDescent="0.2">
      <c r="A148" s="279" t="s">
        <v>2234</v>
      </c>
      <c r="B148" s="367" t="s">
        <v>3279</v>
      </c>
      <c r="C148" s="298">
        <v>1837826.52</v>
      </c>
    </row>
    <row r="149" spans="1:3" ht="24" x14ac:dyDescent="0.2">
      <c r="A149" s="279" t="s">
        <v>2235</v>
      </c>
      <c r="B149" s="367" t="s">
        <v>3259</v>
      </c>
      <c r="C149" s="298">
        <v>2362173.2400000002</v>
      </c>
    </row>
    <row r="150" spans="1:3" ht="24" x14ac:dyDescent="0.2">
      <c r="A150" s="279" t="s">
        <v>2236</v>
      </c>
      <c r="B150" s="367" t="s">
        <v>3254</v>
      </c>
      <c r="C150" s="298">
        <v>130400000</v>
      </c>
    </row>
    <row r="151" spans="1:3" ht="24" x14ac:dyDescent="0.2">
      <c r="A151" s="279" t="s">
        <v>2237</v>
      </c>
      <c r="B151" s="367" t="s">
        <v>2238</v>
      </c>
      <c r="C151" s="298">
        <v>2248800.14</v>
      </c>
    </row>
    <row r="152" spans="1:3" x14ac:dyDescent="0.2">
      <c r="A152" s="279" t="s">
        <v>2239</v>
      </c>
      <c r="B152" s="367" t="s">
        <v>2240</v>
      </c>
      <c r="C152" s="298">
        <v>9033242.2799999993</v>
      </c>
    </row>
    <row r="153" spans="1:3" x14ac:dyDescent="0.2">
      <c r="A153" s="279" t="s">
        <v>2241</v>
      </c>
      <c r="B153" s="367" t="s">
        <v>2242</v>
      </c>
      <c r="C153" s="298">
        <v>13715369.109999999</v>
      </c>
    </row>
    <row r="154" spans="1:3" ht="24" x14ac:dyDescent="0.2">
      <c r="A154" s="279" t="s">
        <v>2243</v>
      </c>
      <c r="B154" s="367" t="s">
        <v>2244</v>
      </c>
      <c r="C154" s="298">
        <v>10500000</v>
      </c>
    </row>
    <row r="155" spans="1:3" ht="24" x14ac:dyDescent="0.2">
      <c r="A155" s="279" t="s">
        <v>2245</v>
      </c>
      <c r="B155" s="367" t="s">
        <v>2246</v>
      </c>
      <c r="C155" s="298">
        <v>25229814.02</v>
      </c>
    </row>
    <row r="156" spans="1:3" ht="24" x14ac:dyDescent="0.2">
      <c r="A156" s="279" t="s">
        <v>2247</v>
      </c>
      <c r="B156" s="367" t="s">
        <v>2248</v>
      </c>
      <c r="C156" s="298">
        <v>19938021</v>
      </c>
    </row>
    <row r="157" spans="1:3" x14ac:dyDescent="0.2">
      <c r="A157" s="279" t="s">
        <v>2249</v>
      </c>
      <c r="B157" s="367" t="s">
        <v>2250</v>
      </c>
      <c r="C157" s="298">
        <v>233333</v>
      </c>
    </row>
    <row r="158" spans="1:3" ht="24" x14ac:dyDescent="0.2">
      <c r="A158" s="279" t="s">
        <v>2251</v>
      </c>
      <c r="B158" s="367" t="s">
        <v>2252</v>
      </c>
      <c r="C158" s="298">
        <v>856666</v>
      </c>
    </row>
    <row r="159" spans="1:3" ht="24" x14ac:dyDescent="0.2">
      <c r="A159" s="279" t="s">
        <v>2253</v>
      </c>
      <c r="B159" s="367" t="s">
        <v>3267</v>
      </c>
      <c r="C159" s="298">
        <v>40000</v>
      </c>
    </row>
    <row r="160" spans="1:3" x14ac:dyDescent="0.2">
      <c r="A160" s="279" t="s">
        <v>2254</v>
      </c>
      <c r="B160" s="367" t="s">
        <v>2255</v>
      </c>
      <c r="C160" s="298">
        <v>605664</v>
      </c>
    </row>
    <row r="161" spans="1:3" ht="24" x14ac:dyDescent="0.2">
      <c r="A161" s="279" t="s">
        <v>2256</v>
      </c>
      <c r="B161" s="367" t="s">
        <v>3219</v>
      </c>
      <c r="C161" s="298">
        <v>4540100</v>
      </c>
    </row>
    <row r="162" spans="1:3" ht="24.75" thickBot="1" x14ac:dyDescent="0.25">
      <c r="A162" s="279" t="s">
        <v>2257</v>
      </c>
      <c r="B162" s="367" t="s">
        <v>2258</v>
      </c>
      <c r="C162" s="298">
        <v>7040350</v>
      </c>
    </row>
    <row r="163" spans="1:3" ht="24.75" thickBot="1" x14ac:dyDescent="0.25">
      <c r="A163" s="279" t="s">
        <v>2259</v>
      </c>
      <c r="B163" s="371" t="s">
        <v>3272</v>
      </c>
      <c r="C163" s="298">
        <v>6857200</v>
      </c>
    </row>
    <row r="164" spans="1:3" ht="24.75" thickBot="1" x14ac:dyDescent="0.25">
      <c r="A164" s="279" t="s">
        <v>2260</v>
      </c>
      <c r="B164" s="372" t="s">
        <v>2861</v>
      </c>
      <c r="C164" s="298">
        <v>41373000</v>
      </c>
    </row>
    <row r="165" spans="1:3" ht="24.75" thickBot="1" x14ac:dyDescent="0.25">
      <c r="A165" s="279" t="s">
        <v>2261</v>
      </c>
      <c r="B165" s="372" t="s">
        <v>2855</v>
      </c>
      <c r="C165" s="298">
        <v>16408690</v>
      </c>
    </row>
    <row r="166" spans="1:3" ht="24.75" thickBot="1" x14ac:dyDescent="0.25">
      <c r="A166" s="279" t="s">
        <v>2262</v>
      </c>
      <c r="B166" s="372" t="s">
        <v>2856</v>
      </c>
      <c r="C166" s="298">
        <v>4016957.5</v>
      </c>
    </row>
    <row r="167" spans="1:3" ht="24.75" thickBot="1" x14ac:dyDescent="0.25">
      <c r="A167" s="279" t="s">
        <v>2263</v>
      </c>
      <c r="B167" s="372" t="s">
        <v>2857</v>
      </c>
      <c r="C167" s="298">
        <v>5300000</v>
      </c>
    </row>
    <row r="168" spans="1:3" ht="24.75" thickBot="1" x14ac:dyDescent="0.25">
      <c r="A168" s="279" t="s">
        <v>2264</v>
      </c>
      <c r="B168" s="372" t="s">
        <v>3227</v>
      </c>
      <c r="C168" s="298">
        <v>28906100</v>
      </c>
    </row>
    <row r="169" spans="1:3" ht="24.75" thickBot="1" x14ac:dyDescent="0.25">
      <c r="A169" s="279" t="s">
        <v>2265</v>
      </c>
      <c r="B169" s="372" t="s">
        <v>3261</v>
      </c>
      <c r="C169" s="298">
        <v>4475900</v>
      </c>
    </row>
    <row r="170" spans="1:3" ht="24.75" thickBot="1" x14ac:dyDescent="0.25">
      <c r="A170" s="279" t="s">
        <v>2266</v>
      </c>
      <c r="B170" s="372" t="s">
        <v>3262</v>
      </c>
      <c r="C170" s="298">
        <v>47903000</v>
      </c>
    </row>
    <row r="171" spans="1:3" ht="24.75" thickBot="1" x14ac:dyDescent="0.25">
      <c r="A171" s="279" t="s">
        <v>2267</v>
      </c>
      <c r="B171" s="372" t="s">
        <v>3228</v>
      </c>
      <c r="C171" s="298">
        <v>1288000</v>
      </c>
    </row>
    <row r="172" spans="1:3" ht="24.75" thickBot="1" x14ac:dyDescent="0.25">
      <c r="A172" s="279" t="s">
        <v>2268</v>
      </c>
      <c r="B172" s="372" t="s">
        <v>3229</v>
      </c>
      <c r="C172" s="298">
        <v>25552295</v>
      </c>
    </row>
    <row r="173" spans="1:3" ht="15" thickBot="1" x14ac:dyDescent="0.25">
      <c r="A173" s="279" t="s">
        <v>2269</v>
      </c>
      <c r="B173" s="372" t="s">
        <v>2858</v>
      </c>
      <c r="C173" s="298">
        <v>33871000</v>
      </c>
    </row>
    <row r="174" spans="1:3" ht="24.75" thickBot="1" x14ac:dyDescent="0.25">
      <c r="A174" s="279" t="s">
        <v>2270</v>
      </c>
      <c r="B174" s="372" t="s">
        <v>3230</v>
      </c>
      <c r="C174" s="298">
        <v>16026315</v>
      </c>
    </row>
    <row r="175" spans="1:3" ht="24.75" thickBot="1" x14ac:dyDescent="0.25">
      <c r="A175" s="279" t="s">
        <v>2271</v>
      </c>
      <c r="B175" s="372" t="s">
        <v>3263</v>
      </c>
      <c r="C175" s="298">
        <v>6500000</v>
      </c>
    </row>
    <row r="176" spans="1:3" ht="24.75" thickBot="1" x14ac:dyDescent="0.25">
      <c r="A176" s="279" t="s">
        <v>2272</v>
      </c>
      <c r="B176" s="372" t="s">
        <v>2859</v>
      </c>
      <c r="C176" s="298">
        <v>46652684.740000002</v>
      </c>
    </row>
    <row r="177" spans="1:3" ht="24.75" thickBot="1" x14ac:dyDescent="0.25">
      <c r="A177" s="279" t="s">
        <v>2273</v>
      </c>
      <c r="B177" s="372" t="s">
        <v>2860</v>
      </c>
      <c r="C177" s="298">
        <v>15405054.85</v>
      </c>
    </row>
    <row r="178" spans="1:3" ht="24.75" thickBot="1" x14ac:dyDescent="0.25">
      <c r="A178" s="279" t="s">
        <v>2274</v>
      </c>
      <c r="B178" s="372" t="s">
        <v>3231</v>
      </c>
      <c r="C178" s="298">
        <v>6189079.8700000001</v>
      </c>
    </row>
    <row r="179" spans="1:3" ht="24" x14ac:dyDescent="0.2">
      <c r="A179" s="279" t="s">
        <v>2275</v>
      </c>
      <c r="B179" s="367" t="s">
        <v>2276</v>
      </c>
      <c r="C179" s="298">
        <v>161300611.40000001</v>
      </c>
    </row>
    <row r="180" spans="1:3" x14ac:dyDescent="0.2">
      <c r="A180" s="279" t="s">
        <v>2277</v>
      </c>
      <c r="B180" s="367" t="s">
        <v>2278</v>
      </c>
      <c r="C180" s="298">
        <v>252647107.47</v>
      </c>
    </row>
    <row r="181" spans="1:3" ht="24" x14ac:dyDescent="0.2">
      <c r="A181" s="279" t="s">
        <v>2279</v>
      </c>
      <c r="B181" s="367" t="s">
        <v>2776</v>
      </c>
      <c r="C181" s="298">
        <v>56810000</v>
      </c>
    </row>
    <row r="182" spans="1:3" x14ac:dyDescent="0.2">
      <c r="A182" s="279" t="s">
        <v>2280</v>
      </c>
      <c r="B182" s="367" t="s">
        <v>2281</v>
      </c>
      <c r="C182" s="298">
        <v>4289964.8099999996</v>
      </c>
    </row>
    <row r="183" spans="1:3" ht="24" x14ac:dyDescent="0.2">
      <c r="A183" s="279" t="s">
        <v>2282</v>
      </c>
      <c r="B183" s="367" t="s">
        <v>2283</v>
      </c>
      <c r="C183" s="298">
        <v>2230173.1</v>
      </c>
    </row>
    <row r="184" spans="1:3" ht="24" x14ac:dyDescent="0.2">
      <c r="A184" s="279" t="s">
        <v>2284</v>
      </c>
      <c r="B184" s="367" t="s">
        <v>3202</v>
      </c>
      <c r="C184" s="298">
        <v>11857121.82</v>
      </c>
    </row>
    <row r="185" spans="1:3" ht="24" x14ac:dyDescent="0.2">
      <c r="A185" s="279" t="s">
        <v>2285</v>
      </c>
      <c r="B185" s="367" t="s">
        <v>3314</v>
      </c>
      <c r="C185" s="298">
        <v>23120936.649999999</v>
      </c>
    </row>
    <row r="186" spans="1:3" x14ac:dyDescent="0.2">
      <c r="A186" s="279" t="s">
        <v>2286</v>
      </c>
      <c r="B186" s="367" t="s">
        <v>2287</v>
      </c>
      <c r="C186" s="298">
        <v>78384960.959999993</v>
      </c>
    </row>
    <row r="187" spans="1:3" ht="24" x14ac:dyDescent="0.2">
      <c r="A187" s="279" t="s">
        <v>2288</v>
      </c>
      <c r="B187" s="367" t="s">
        <v>3197</v>
      </c>
      <c r="C187" s="298">
        <v>250000</v>
      </c>
    </row>
    <row r="188" spans="1:3" x14ac:dyDescent="0.2">
      <c r="A188" s="279" t="s">
        <v>2289</v>
      </c>
      <c r="B188" s="367" t="s">
        <v>2290</v>
      </c>
      <c r="C188" s="298">
        <v>27625248.649999999</v>
      </c>
    </row>
    <row r="189" spans="1:3" x14ac:dyDescent="0.2">
      <c r="A189" s="279" t="s">
        <v>2291</v>
      </c>
      <c r="B189" s="367" t="s">
        <v>3198</v>
      </c>
      <c r="C189" s="298">
        <v>194388642.69999999</v>
      </c>
    </row>
    <row r="190" spans="1:3" ht="24" x14ac:dyDescent="0.2">
      <c r="A190" s="279" t="s">
        <v>3199</v>
      </c>
      <c r="B190" s="367" t="s">
        <v>3200</v>
      </c>
      <c r="C190" s="298">
        <v>19423735.530000001</v>
      </c>
    </row>
    <row r="191" spans="1:3" ht="24" x14ac:dyDescent="0.2">
      <c r="A191" s="279" t="s">
        <v>2292</v>
      </c>
      <c r="B191" s="367" t="s">
        <v>3309</v>
      </c>
      <c r="C191" s="298">
        <v>3100000</v>
      </c>
    </row>
    <row r="192" spans="1:3" ht="24" x14ac:dyDescent="0.2">
      <c r="A192" s="279" t="s">
        <v>2293</v>
      </c>
      <c r="B192" s="367" t="s">
        <v>3201</v>
      </c>
      <c r="C192" s="298">
        <v>38116369.979999997</v>
      </c>
    </row>
    <row r="193" spans="1:3" ht="24" x14ac:dyDescent="0.2">
      <c r="A193" s="279" t="s">
        <v>2294</v>
      </c>
      <c r="B193" s="367" t="s">
        <v>2295</v>
      </c>
      <c r="C193" s="298">
        <v>2515444.6</v>
      </c>
    </row>
    <row r="194" spans="1:3" ht="24" x14ac:dyDescent="0.2">
      <c r="A194" s="279" t="s">
        <v>2296</v>
      </c>
      <c r="B194" s="367" t="s">
        <v>2297</v>
      </c>
      <c r="C194" s="298">
        <v>2473255.56</v>
      </c>
    </row>
    <row r="195" spans="1:3" ht="24" x14ac:dyDescent="0.2">
      <c r="A195" s="279" t="s">
        <v>2298</v>
      </c>
      <c r="B195" s="367" t="s">
        <v>2299</v>
      </c>
      <c r="C195" s="298">
        <v>1889479.84</v>
      </c>
    </row>
    <row r="196" spans="1:3" ht="24" x14ac:dyDescent="0.2">
      <c r="A196" s="279" t="s">
        <v>2300</v>
      </c>
      <c r="B196" s="367" t="s">
        <v>2301</v>
      </c>
      <c r="C196" s="298">
        <v>25774686</v>
      </c>
    </row>
    <row r="197" spans="1:3" ht="24" x14ac:dyDescent="0.2">
      <c r="A197" s="279" t="s">
        <v>2302</v>
      </c>
      <c r="B197" s="367" t="s">
        <v>2303</v>
      </c>
      <c r="C197" s="298">
        <v>11136000</v>
      </c>
    </row>
    <row r="198" spans="1:3" ht="24" x14ac:dyDescent="0.2">
      <c r="A198" s="279" t="s">
        <v>2304</v>
      </c>
      <c r="B198" s="367" t="s">
        <v>3292</v>
      </c>
      <c r="C198" s="298">
        <v>2370927</v>
      </c>
    </row>
    <row r="199" spans="1:3" ht="24" x14ac:dyDescent="0.2">
      <c r="A199" s="279" t="s">
        <v>2305</v>
      </c>
      <c r="B199" s="367" t="s">
        <v>2306</v>
      </c>
      <c r="C199" s="298">
        <v>24100</v>
      </c>
    </row>
    <row r="200" spans="1:3" x14ac:dyDescent="0.2">
      <c r="A200" s="279" t="s">
        <v>2307</v>
      </c>
      <c r="B200" s="367" t="s">
        <v>2308</v>
      </c>
      <c r="C200" s="298">
        <v>561000</v>
      </c>
    </row>
    <row r="201" spans="1:3" x14ac:dyDescent="0.2">
      <c r="A201" s="279" t="s">
        <v>2309</v>
      </c>
      <c r="B201" s="367" t="s">
        <v>2310</v>
      </c>
      <c r="C201" s="298">
        <v>7942500</v>
      </c>
    </row>
    <row r="202" spans="1:3" x14ac:dyDescent="0.2">
      <c r="A202" s="279" t="s">
        <v>2311</v>
      </c>
      <c r="B202" s="367" t="s">
        <v>2312</v>
      </c>
      <c r="C202" s="298">
        <v>175000</v>
      </c>
    </row>
    <row r="203" spans="1:3" x14ac:dyDescent="0.2">
      <c r="A203" s="279" t="s">
        <v>2313</v>
      </c>
      <c r="B203" s="367" t="s">
        <v>2314</v>
      </c>
      <c r="C203" s="298">
        <v>48500</v>
      </c>
    </row>
    <row r="204" spans="1:3" ht="24" x14ac:dyDescent="0.2">
      <c r="A204" s="279" t="s">
        <v>2315</v>
      </c>
      <c r="B204" s="367" t="s">
        <v>2316</v>
      </c>
      <c r="C204" s="298">
        <v>30181000</v>
      </c>
    </row>
    <row r="205" spans="1:3" x14ac:dyDescent="0.2">
      <c r="A205" s="279" t="s">
        <v>2317</v>
      </c>
      <c r="B205" s="367" t="s">
        <v>2318</v>
      </c>
      <c r="C205" s="298">
        <v>100000</v>
      </c>
    </row>
    <row r="206" spans="1:3" x14ac:dyDescent="0.2">
      <c r="A206" s="279" t="s">
        <v>2319</v>
      </c>
      <c r="B206" s="367" t="s">
        <v>2320</v>
      </c>
      <c r="C206" s="298">
        <v>107000</v>
      </c>
    </row>
    <row r="207" spans="1:3" x14ac:dyDescent="0.2">
      <c r="A207" s="279" t="s">
        <v>2321</v>
      </c>
      <c r="B207" s="367" t="s">
        <v>2322</v>
      </c>
      <c r="C207" s="298">
        <v>22000</v>
      </c>
    </row>
    <row r="208" spans="1:3" x14ac:dyDescent="0.2">
      <c r="A208" s="279" t="s">
        <v>2323</v>
      </c>
      <c r="B208" s="367" t="s">
        <v>2324</v>
      </c>
      <c r="C208" s="298">
        <v>8086508</v>
      </c>
    </row>
    <row r="209" spans="1:3" x14ac:dyDescent="0.2">
      <c r="A209" s="279" t="s">
        <v>2325</v>
      </c>
      <c r="B209" s="367" t="s">
        <v>2326</v>
      </c>
      <c r="C209" s="298">
        <v>10000</v>
      </c>
    </row>
    <row r="210" spans="1:3" x14ac:dyDescent="0.2">
      <c r="A210" s="279" t="s">
        <v>2327</v>
      </c>
      <c r="B210" s="367" t="s">
        <v>3155</v>
      </c>
      <c r="C210" s="298">
        <v>3370583.2</v>
      </c>
    </row>
    <row r="211" spans="1:3" x14ac:dyDescent="0.2">
      <c r="A211" s="279" t="s">
        <v>2328</v>
      </c>
      <c r="B211" s="367" t="s">
        <v>3156</v>
      </c>
      <c r="C211" s="298">
        <v>87786908.260000005</v>
      </c>
    </row>
    <row r="212" spans="1:3" ht="14.25" customHeight="1" x14ac:dyDescent="0.2">
      <c r="A212" s="279" t="s">
        <v>2329</v>
      </c>
      <c r="B212" s="367" t="s">
        <v>2330</v>
      </c>
      <c r="C212" s="298">
        <v>48245556.630000003</v>
      </c>
    </row>
    <row r="213" spans="1:3" ht="13.5" customHeight="1" x14ac:dyDescent="0.2">
      <c r="A213" s="279" t="s">
        <v>2331</v>
      </c>
      <c r="B213" s="367" t="s">
        <v>3157</v>
      </c>
      <c r="C213" s="298">
        <v>3386900.78</v>
      </c>
    </row>
    <row r="214" spans="1:3" ht="24" x14ac:dyDescent="0.2">
      <c r="A214" s="279" t="s">
        <v>2332</v>
      </c>
      <c r="B214" s="367" t="s">
        <v>3158</v>
      </c>
      <c r="C214" s="298">
        <v>17297075.510000002</v>
      </c>
    </row>
    <row r="215" spans="1:3" ht="24" x14ac:dyDescent="0.2">
      <c r="A215" s="279" t="s">
        <v>2333</v>
      </c>
      <c r="B215" s="367" t="s">
        <v>2334</v>
      </c>
      <c r="C215" s="298">
        <v>57186920.579999998</v>
      </c>
    </row>
    <row r="216" spans="1:3" x14ac:dyDescent="0.2">
      <c r="A216" s="279" t="s">
        <v>2335</v>
      </c>
      <c r="B216" s="367" t="s">
        <v>2336</v>
      </c>
      <c r="C216" s="298">
        <v>2914859.48</v>
      </c>
    </row>
    <row r="217" spans="1:3" x14ac:dyDescent="0.2">
      <c r="A217" s="279" t="s">
        <v>3192</v>
      </c>
      <c r="B217" s="367" t="s">
        <v>3193</v>
      </c>
      <c r="C217" s="298">
        <v>1150480.92</v>
      </c>
    </row>
    <row r="218" spans="1:3" x14ac:dyDescent="0.2">
      <c r="A218" s="279" t="s">
        <v>2337</v>
      </c>
      <c r="B218" s="367" t="s">
        <v>2338</v>
      </c>
      <c r="C218" s="298">
        <v>691067.43</v>
      </c>
    </row>
    <row r="219" spans="1:3" ht="24" x14ac:dyDescent="0.2">
      <c r="A219" s="279" t="s">
        <v>2339</v>
      </c>
      <c r="B219" s="367" t="s">
        <v>2340</v>
      </c>
      <c r="C219" s="298">
        <v>1651761.3</v>
      </c>
    </row>
    <row r="220" spans="1:3" x14ac:dyDescent="0.2">
      <c r="A220" s="279" t="s">
        <v>2341</v>
      </c>
      <c r="B220" s="367" t="s">
        <v>2342</v>
      </c>
      <c r="C220" s="298">
        <v>1098099.74</v>
      </c>
    </row>
    <row r="221" spans="1:3" x14ac:dyDescent="0.2">
      <c r="A221" s="279" t="s">
        <v>2343</v>
      </c>
      <c r="B221" s="367" t="s">
        <v>2344</v>
      </c>
      <c r="C221" s="298">
        <v>2689440.18</v>
      </c>
    </row>
    <row r="222" spans="1:3" x14ac:dyDescent="0.2">
      <c r="A222" s="279" t="s">
        <v>2345</v>
      </c>
      <c r="B222" s="367" t="s">
        <v>2346</v>
      </c>
      <c r="C222" s="298">
        <v>6063989.5599999996</v>
      </c>
    </row>
    <row r="223" spans="1:3" x14ac:dyDescent="0.2">
      <c r="A223" s="279" t="s">
        <v>2347</v>
      </c>
      <c r="B223" s="367" t="s">
        <v>2348</v>
      </c>
      <c r="C223" s="298">
        <v>2029548.26</v>
      </c>
    </row>
    <row r="224" spans="1:3" x14ac:dyDescent="0.2">
      <c r="A224" s="279" t="s">
        <v>2349</v>
      </c>
      <c r="B224" s="367" t="s">
        <v>2350</v>
      </c>
      <c r="C224" s="298">
        <v>2633327.38</v>
      </c>
    </row>
    <row r="225" spans="1:3" x14ac:dyDescent="0.2">
      <c r="A225" s="279" t="s">
        <v>2351</v>
      </c>
      <c r="B225" s="367" t="s">
        <v>2352</v>
      </c>
      <c r="C225" s="298">
        <v>4573150.6900000004</v>
      </c>
    </row>
    <row r="226" spans="1:3" x14ac:dyDescent="0.2">
      <c r="A226" s="279" t="s">
        <v>2353</v>
      </c>
      <c r="B226" s="367" t="s">
        <v>2354</v>
      </c>
      <c r="C226" s="298">
        <v>6959144.7699999996</v>
      </c>
    </row>
    <row r="227" spans="1:3" x14ac:dyDescent="0.2">
      <c r="A227" s="279" t="s">
        <v>2355</v>
      </c>
      <c r="B227" s="367" t="s">
        <v>2356</v>
      </c>
      <c r="C227" s="298">
        <v>429043.53</v>
      </c>
    </row>
    <row r="228" spans="1:3" x14ac:dyDescent="0.2">
      <c r="A228" s="279" t="s">
        <v>2357</v>
      </c>
      <c r="B228" s="367" t="s">
        <v>238</v>
      </c>
      <c r="C228" s="298">
        <v>36709853.789999999</v>
      </c>
    </row>
    <row r="229" spans="1:3" x14ac:dyDescent="0.2">
      <c r="A229" s="279" t="s">
        <v>2358</v>
      </c>
      <c r="B229" s="367" t="s">
        <v>2359</v>
      </c>
      <c r="C229" s="298">
        <v>5109625.3099999996</v>
      </c>
    </row>
    <row r="230" spans="1:3" x14ac:dyDescent="0.2">
      <c r="A230" s="279" t="s">
        <v>2360</v>
      </c>
      <c r="B230" s="367" t="s">
        <v>2361</v>
      </c>
      <c r="C230" s="298">
        <v>2514224.17</v>
      </c>
    </row>
    <row r="231" spans="1:3" ht="24" x14ac:dyDescent="0.2">
      <c r="A231" s="279" t="s">
        <v>2362</v>
      </c>
      <c r="B231" s="367" t="s">
        <v>2363</v>
      </c>
      <c r="C231" s="298">
        <v>3030508.04</v>
      </c>
    </row>
    <row r="232" spans="1:3" ht="24" x14ac:dyDescent="0.2">
      <c r="A232" s="279" t="s">
        <v>2364</v>
      </c>
      <c r="B232" s="367" t="s">
        <v>2365</v>
      </c>
      <c r="C232" s="298">
        <v>2593604.2999999998</v>
      </c>
    </row>
    <row r="233" spans="1:3" ht="24" x14ac:dyDescent="0.2">
      <c r="A233" s="279" t="s">
        <v>2366</v>
      </c>
      <c r="B233" s="367" t="s">
        <v>2367</v>
      </c>
      <c r="C233" s="298">
        <v>5313483.76</v>
      </c>
    </row>
    <row r="234" spans="1:3" ht="24" x14ac:dyDescent="0.2">
      <c r="A234" s="279" t="s">
        <v>2368</v>
      </c>
      <c r="B234" s="367" t="s">
        <v>2369</v>
      </c>
      <c r="C234" s="298">
        <v>50914765.450000003</v>
      </c>
    </row>
    <row r="235" spans="1:3" x14ac:dyDescent="0.2">
      <c r="A235" s="279" t="s">
        <v>2370</v>
      </c>
      <c r="B235" s="367" t="s">
        <v>2371</v>
      </c>
      <c r="C235" s="298">
        <v>9329482.2100000009</v>
      </c>
    </row>
    <row r="236" spans="1:3" x14ac:dyDescent="0.2">
      <c r="A236" s="279" t="s">
        <v>2372</v>
      </c>
      <c r="B236" s="367" t="s">
        <v>2373</v>
      </c>
      <c r="C236" s="298">
        <v>121500</v>
      </c>
    </row>
    <row r="237" spans="1:3" x14ac:dyDescent="0.2">
      <c r="A237" s="279" t="s">
        <v>2374</v>
      </c>
      <c r="B237" s="367" t="s">
        <v>2375</v>
      </c>
      <c r="C237" s="298">
        <v>59000</v>
      </c>
    </row>
    <row r="238" spans="1:3" x14ac:dyDescent="0.2">
      <c r="A238" s="279" t="s">
        <v>2376</v>
      </c>
      <c r="B238" s="367" t="s">
        <v>2377</v>
      </c>
      <c r="C238" s="298">
        <v>96700</v>
      </c>
    </row>
    <row r="239" spans="1:3" ht="24" x14ac:dyDescent="0.2">
      <c r="A239" s="279" t="s">
        <v>2378</v>
      </c>
      <c r="B239" s="367" t="s">
        <v>2379</v>
      </c>
      <c r="C239" s="298">
        <v>3427900</v>
      </c>
    </row>
    <row r="240" spans="1:3" x14ac:dyDescent="0.2">
      <c r="A240" s="279" t="s">
        <v>2380</v>
      </c>
      <c r="B240" s="367" t="s">
        <v>2381</v>
      </c>
      <c r="C240" s="298">
        <v>15032107</v>
      </c>
    </row>
    <row r="241" spans="1:3" ht="24" x14ac:dyDescent="0.2">
      <c r="A241" s="279" t="s">
        <v>2382</v>
      </c>
      <c r="B241" s="367" t="s">
        <v>2383</v>
      </c>
      <c r="C241" s="298">
        <v>91145</v>
      </c>
    </row>
    <row r="242" spans="1:3" ht="24" x14ac:dyDescent="0.2">
      <c r="A242" s="279" t="s">
        <v>2384</v>
      </c>
      <c r="B242" s="367" t="s">
        <v>2385</v>
      </c>
      <c r="C242" s="298">
        <v>7000000</v>
      </c>
    </row>
    <row r="243" spans="1:3" ht="24" x14ac:dyDescent="0.2">
      <c r="A243" s="279" t="s">
        <v>2386</v>
      </c>
      <c r="B243" s="367" t="s">
        <v>2387</v>
      </c>
      <c r="C243" s="298">
        <v>1379130.83</v>
      </c>
    </row>
    <row r="244" spans="1:3" ht="24" x14ac:dyDescent="0.2">
      <c r="A244" s="279" t="s">
        <v>2388</v>
      </c>
      <c r="B244" s="367" t="s">
        <v>2389</v>
      </c>
      <c r="C244" s="298">
        <v>1450846.85</v>
      </c>
    </row>
    <row r="245" spans="1:3" ht="24" x14ac:dyDescent="0.2">
      <c r="A245" s="279" t="s">
        <v>2390</v>
      </c>
      <c r="B245" s="367" t="s">
        <v>3143</v>
      </c>
      <c r="C245" s="298">
        <v>1750931.01</v>
      </c>
    </row>
    <row r="246" spans="1:3" ht="24" x14ac:dyDescent="0.2">
      <c r="A246" s="279" t="s">
        <v>2391</v>
      </c>
      <c r="B246" s="367" t="s">
        <v>2392</v>
      </c>
      <c r="C246" s="298">
        <v>585020</v>
      </c>
    </row>
    <row r="247" spans="1:3" x14ac:dyDescent="0.2">
      <c r="A247" s="279" t="s">
        <v>2393</v>
      </c>
      <c r="B247" s="367" t="s">
        <v>2394</v>
      </c>
      <c r="C247" s="298">
        <v>3633197.14</v>
      </c>
    </row>
    <row r="248" spans="1:3" x14ac:dyDescent="0.2">
      <c r="A248" s="279" t="s">
        <v>2395</v>
      </c>
      <c r="B248" s="367" t="s">
        <v>2396</v>
      </c>
      <c r="C248" s="298">
        <v>1257996.43</v>
      </c>
    </row>
    <row r="249" spans="1:3" ht="24" x14ac:dyDescent="0.2">
      <c r="A249" s="279" t="s">
        <v>2397</v>
      </c>
      <c r="B249" s="367" t="s">
        <v>2398</v>
      </c>
      <c r="C249" s="298">
        <v>3581888.6</v>
      </c>
    </row>
    <row r="250" spans="1:3" x14ac:dyDescent="0.2">
      <c r="A250" s="279" t="s">
        <v>2399</v>
      </c>
      <c r="B250" s="367" t="s">
        <v>2400</v>
      </c>
      <c r="C250" s="298">
        <v>85842</v>
      </c>
    </row>
    <row r="251" spans="1:3" ht="24" x14ac:dyDescent="0.2">
      <c r="A251" s="279" t="s">
        <v>2401</v>
      </c>
      <c r="B251" s="367" t="s">
        <v>2402</v>
      </c>
      <c r="C251" s="298">
        <v>208000</v>
      </c>
    </row>
    <row r="252" spans="1:3" x14ac:dyDescent="0.2">
      <c r="A252" s="279" t="s">
        <v>2403</v>
      </c>
      <c r="B252" s="367" t="s">
        <v>2404</v>
      </c>
      <c r="C252" s="298">
        <v>2155997.2000000002</v>
      </c>
    </row>
    <row r="253" spans="1:3" ht="24" x14ac:dyDescent="0.2">
      <c r="A253" s="279" t="s">
        <v>2405</v>
      </c>
      <c r="B253" s="367" t="s">
        <v>2406</v>
      </c>
      <c r="C253" s="298">
        <v>3156274.61</v>
      </c>
    </row>
    <row r="254" spans="1:3" x14ac:dyDescent="0.2">
      <c r="A254" s="279" t="s">
        <v>2407</v>
      </c>
      <c r="B254" s="367" t="s">
        <v>2408</v>
      </c>
      <c r="C254" s="298">
        <v>1989761.81</v>
      </c>
    </row>
    <row r="255" spans="1:3" x14ac:dyDescent="0.2">
      <c r="A255" s="279" t="s">
        <v>2409</v>
      </c>
      <c r="B255" s="367" t="s">
        <v>2394</v>
      </c>
      <c r="C255" s="298">
        <v>5799676.2599999998</v>
      </c>
    </row>
    <row r="256" spans="1:3" x14ac:dyDescent="0.2">
      <c r="A256" s="279" t="s">
        <v>2410</v>
      </c>
      <c r="B256" s="367" t="s">
        <v>2411</v>
      </c>
      <c r="C256" s="298">
        <v>8474194.3499999996</v>
      </c>
    </row>
    <row r="257" spans="1:3" ht="24" x14ac:dyDescent="0.2">
      <c r="A257" s="279" t="s">
        <v>2412</v>
      </c>
      <c r="B257" s="367" t="s">
        <v>2413</v>
      </c>
      <c r="C257" s="298">
        <v>1691076.5</v>
      </c>
    </row>
    <row r="258" spans="1:3" ht="24" x14ac:dyDescent="0.2">
      <c r="A258" s="279" t="s">
        <v>2414</v>
      </c>
      <c r="B258" s="367" t="s">
        <v>2415</v>
      </c>
      <c r="C258" s="298">
        <v>4850992.29</v>
      </c>
    </row>
    <row r="259" spans="1:3" ht="24" x14ac:dyDescent="0.2">
      <c r="A259" s="279" t="s">
        <v>2416</v>
      </c>
      <c r="B259" s="367" t="s">
        <v>2417</v>
      </c>
      <c r="C259" s="298">
        <v>431715.84000000003</v>
      </c>
    </row>
    <row r="260" spans="1:3" x14ac:dyDescent="0.2">
      <c r="A260" s="279" t="s">
        <v>2418</v>
      </c>
      <c r="B260" s="367" t="s">
        <v>2394</v>
      </c>
      <c r="C260" s="298">
        <v>844982.94</v>
      </c>
    </row>
    <row r="261" spans="1:3" ht="24" x14ac:dyDescent="0.2">
      <c r="A261" s="279" t="s">
        <v>2419</v>
      </c>
      <c r="B261" s="367" t="s">
        <v>2420</v>
      </c>
      <c r="C261" s="298">
        <v>10890262.939999999</v>
      </c>
    </row>
    <row r="262" spans="1:3" x14ac:dyDescent="0.2">
      <c r="A262" s="279" t="s">
        <v>2421</v>
      </c>
      <c r="B262" s="367" t="s">
        <v>2422</v>
      </c>
      <c r="C262" s="298">
        <v>1056000</v>
      </c>
    </row>
    <row r="263" spans="1:3" x14ac:dyDescent="0.2">
      <c r="A263" s="279" t="s">
        <v>2423</v>
      </c>
      <c r="B263" s="367" t="s">
        <v>2394</v>
      </c>
      <c r="C263" s="298">
        <v>3258563.16</v>
      </c>
    </row>
    <row r="264" spans="1:3" ht="24" x14ac:dyDescent="0.2">
      <c r="A264" s="279" t="s">
        <v>2424</v>
      </c>
      <c r="B264" s="367" t="s">
        <v>2425</v>
      </c>
      <c r="C264" s="298">
        <v>25502968.780000001</v>
      </c>
    </row>
    <row r="265" spans="1:3" ht="24" x14ac:dyDescent="0.2">
      <c r="A265" s="279" t="s">
        <v>2426</v>
      </c>
      <c r="B265" s="367" t="s">
        <v>2427</v>
      </c>
      <c r="C265" s="298">
        <v>29300000</v>
      </c>
    </row>
    <row r="266" spans="1:3" ht="24" x14ac:dyDescent="0.2">
      <c r="A266" s="279" t="s">
        <v>2428</v>
      </c>
      <c r="B266" s="367" t="s">
        <v>2429</v>
      </c>
      <c r="C266" s="298">
        <v>700000</v>
      </c>
    </row>
    <row r="267" spans="1:3" x14ac:dyDescent="0.2">
      <c r="A267" s="279" t="s">
        <v>2430</v>
      </c>
      <c r="B267" s="367" t="s">
        <v>2431</v>
      </c>
      <c r="C267" s="298">
        <v>86438701</v>
      </c>
    </row>
    <row r="268" spans="1:3" x14ac:dyDescent="0.2">
      <c r="A268" s="279" t="s">
        <v>2432</v>
      </c>
      <c r="B268" s="367" t="s">
        <v>2433</v>
      </c>
      <c r="C268" s="298">
        <v>6841299</v>
      </c>
    </row>
    <row r="269" spans="1:3" ht="24" x14ac:dyDescent="0.2">
      <c r="A269" s="279" t="s">
        <v>2434</v>
      </c>
      <c r="B269" s="367" t="s">
        <v>3220</v>
      </c>
      <c r="C269" s="298">
        <v>14658732.289999999</v>
      </c>
    </row>
    <row r="270" spans="1:3" ht="24" x14ac:dyDescent="0.2">
      <c r="A270" s="279" t="s">
        <v>2435</v>
      </c>
      <c r="B270" s="367" t="s">
        <v>3221</v>
      </c>
      <c r="C270" s="298">
        <v>75108821.099999994</v>
      </c>
    </row>
    <row r="271" spans="1:3" ht="24" x14ac:dyDescent="0.2">
      <c r="A271" s="279" t="s">
        <v>2436</v>
      </c>
      <c r="B271" s="367" t="s">
        <v>3222</v>
      </c>
      <c r="C271" s="298">
        <v>21988098.440000001</v>
      </c>
    </row>
    <row r="272" spans="1:3" x14ac:dyDescent="0.2">
      <c r="A272" s="279" t="s">
        <v>2437</v>
      </c>
      <c r="B272" s="367" t="s">
        <v>3223</v>
      </c>
      <c r="C272" s="298">
        <v>53124119.259999998</v>
      </c>
    </row>
    <row r="273" spans="1:3" ht="24" x14ac:dyDescent="0.2">
      <c r="A273" s="279" t="s">
        <v>2438</v>
      </c>
      <c r="B273" s="367" t="s">
        <v>3224</v>
      </c>
      <c r="C273" s="298">
        <v>20998478.91</v>
      </c>
    </row>
    <row r="274" spans="1:3" x14ac:dyDescent="0.2">
      <c r="A274" s="279" t="s">
        <v>2439</v>
      </c>
      <c r="B274" s="367" t="s">
        <v>2440</v>
      </c>
      <c r="C274" s="298">
        <v>4203413</v>
      </c>
    </row>
    <row r="275" spans="1:3" x14ac:dyDescent="0.2">
      <c r="A275" s="279" t="s">
        <v>2441</v>
      </c>
      <c r="B275" s="367" t="s">
        <v>2442</v>
      </c>
      <c r="C275" s="298">
        <v>2387055.11</v>
      </c>
    </row>
    <row r="276" spans="1:3" ht="24" x14ac:dyDescent="0.2">
      <c r="A276" s="279" t="s">
        <v>2443</v>
      </c>
      <c r="B276" s="367" t="s">
        <v>2444</v>
      </c>
      <c r="C276" s="298">
        <v>2957147.88</v>
      </c>
    </row>
    <row r="277" spans="1:3" x14ac:dyDescent="0.2">
      <c r="A277" s="279" t="s">
        <v>2445</v>
      </c>
      <c r="B277" s="367" t="s">
        <v>2446</v>
      </c>
      <c r="C277" s="298">
        <v>7243715.7300000004</v>
      </c>
    </row>
    <row r="278" spans="1:3" ht="24" x14ac:dyDescent="0.2">
      <c r="A278" s="279" t="s">
        <v>2447</v>
      </c>
      <c r="B278" s="367" t="s">
        <v>2448</v>
      </c>
      <c r="C278" s="298">
        <v>2000000</v>
      </c>
    </row>
    <row r="279" spans="1:3" x14ac:dyDescent="0.2">
      <c r="A279" s="279" t="s">
        <v>2449</v>
      </c>
      <c r="B279" s="367" t="s">
        <v>2450</v>
      </c>
      <c r="C279" s="298">
        <v>2000000</v>
      </c>
    </row>
    <row r="280" spans="1:3" x14ac:dyDescent="0.2">
      <c r="A280" s="279" t="s">
        <v>2451</v>
      </c>
      <c r="B280" s="367" t="s">
        <v>2452</v>
      </c>
      <c r="C280" s="298">
        <v>6002424.6900000004</v>
      </c>
    </row>
    <row r="281" spans="1:3" ht="24" x14ac:dyDescent="0.2">
      <c r="A281" s="279" t="s">
        <v>2453</v>
      </c>
      <c r="B281" s="367" t="s">
        <v>2454</v>
      </c>
      <c r="C281" s="298">
        <v>8106091.4000000004</v>
      </c>
    </row>
    <row r="282" spans="1:3" x14ac:dyDescent="0.2">
      <c r="A282" s="279" t="s">
        <v>2455</v>
      </c>
      <c r="B282" s="367" t="s">
        <v>2456</v>
      </c>
      <c r="C282" s="298">
        <v>3085989.66</v>
      </c>
    </row>
    <row r="283" spans="1:3" ht="24" x14ac:dyDescent="0.2">
      <c r="A283" s="279" t="s">
        <v>2457</v>
      </c>
      <c r="B283" s="367" t="s">
        <v>2458</v>
      </c>
      <c r="C283" s="298">
        <v>1205891.76</v>
      </c>
    </row>
    <row r="284" spans="1:3" ht="24" x14ac:dyDescent="0.2">
      <c r="A284" s="279" t="s">
        <v>2459</v>
      </c>
      <c r="B284" s="367" t="s">
        <v>2460</v>
      </c>
      <c r="C284" s="298">
        <v>705520.65</v>
      </c>
    </row>
    <row r="285" spans="1:3" x14ac:dyDescent="0.2">
      <c r="A285" s="279" t="s">
        <v>2461</v>
      </c>
      <c r="B285" s="367" t="s">
        <v>2462</v>
      </c>
      <c r="C285" s="298">
        <v>5102108.5</v>
      </c>
    </row>
    <row r="286" spans="1:3" ht="24" x14ac:dyDescent="0.2">
      <c r="A286" s="279" t="s">
        <v>2463</v>
      </c>
      <c r="B286" s="367" t="s">
        <v>3145</v>
      </c>
      <c r="C286" s="298">
        <v>30000</v>
      </c>
    </row>
    <row r="287" spans="1:3" x14ac:dyDescent="0.2">
      <c r="A287" s="279" t="s">
        <v>2464</v>
      </c>
      <c r="B287" s="367" t="s">
        <v>3146</v>
      </c>
      <c r="C287" s="298">
        <v>41000</v>
      </c>
    </row>
    <row r="288" spans="1:3" x14ac:dyDescent="0.2">
      <c r="A288" s="279" t="s">
        <v>2465</v>
      </c>
      <c r="B288" s="367" t="s">
        <v>3147</v>
      </c>
      <c r="C288" s="298">
        <v>936000</v>
      </c>
    </row>
    <row r="289" spans="1:3" x14ac:dyDescent="0.2">
      <c r="A289" s="279" t="s">
        <v>2466</v>
      </c>
      <c r="B289" s="367" t="s">
        <v>3148</v>
      </c>
      <c r="C289" s="298">
        <v>54000</v>
      </c>
    </row>
    <row r="290" spans="1:3" x14ac:dyDescent="0.2">
      <c r="A290" s="279" t="s">
        <v>2467</v>
      </c>
      <c r="B290" s="367" t="s">
        <v>3149</v>
      </c>
      <c r="C290" s="298">
        <v>35000</v>
      </c>
    </row>
    <row r="291" spans="1:3" ht="24" x14ac:dyDescent="0.2">
      <c r="A291" s="279" t="s">
        <v>2468</v>
      </c>
      <c r="B291" s="367" t="s">
        <v>3145</v>
      </c>
      <c r="C291" s="298">
        <v>56000</v>
      </c>
    </row>
    <row r="292" spans="1:3" x14ac:dyDescent="0.2">
      <c r="A292" s="279" t="s">
        <v>2469</v>
      </c>
      <c r="B292" s="367" t="s">
        <v>3146</v>
      </c>
      <c r="C292" s="298">
        <v>49000</v>
      </c>
    </row>
    <row r="293" spans="1:3" x14ac:dyDescent="0.2">
      <c r="A293" s="279" t="s">
        <v>2470</v>
      </c>
      <c r="B293" s="367" t="s">
        <v>3147</v>
      </c>
      <c r="C293" s="298">
        <v>921000</v>
      </c>
    </row>
    <row r="294" spans="1:3" x14ac:dyDescent="0.2">
      <c r="A294" s="279" t="s">
        <v>2471</v>
      </c>
      <c r="B294" s="367" t="s">
        <v>3148</v>
      </c>
      <c r="C294" s="298">
        <v>50000</v>
      </c>
    </row>
    <row r="295" spans="1:3" x14ac:dyDescent="0.2">
      <c r="A295" s="279" t="s">
        <v>2472</v>
      </c>
      <c r="B295" s="367" t="s">
        <v>3149</v>
      </c>
      <c r="C295" s="298">
        <v>20000</v>
      </c>
    </row>
    <row r="296" spans="1:3" ht="24" x14ac:dyDescent="0.2">
      <c r="A296" s="279" t="s">
        <v>2473</v>
      </c>
      <c r="B296" s="367" t="s">
        <v>3145</v>
      </c>
      <c r="C296" s="298">
        <v>60000</v>
      </c>
    </row>
    <row r="297" spans="1:3" x14ac:dyDescent="0.2">
      <c r="A297" s="279" t="s">
        <v>2474</v>
      </c>
      <c r="B297" s="367" t="s">
        <v>3150</v>
      </c>
      <c r="C297" s="298">
        <v>60000</v>
      </c>
    </row>
    <row r="298" spans="1:3" x14ac:dyDescent="0.2">
      <c r="A298" s="279" t="s">
        <v>2475</v>
      </c>
      <c r="B298" s="367" t="s">
        <v>3147</v>
      </c>
      <c r="C298" s="298">
        <v>158600</v>
      </c>
    </row>
    <row r="299" spans="1:3" x14ac:dyDescent="0.2">
      <c r="A299" s="279" t="s">
        <v>2476</v>
      </c>
      <c r="B299" s="367" t="s">
        <v>3151</v>
      </c>
      <c r="C299" s="298">
        <v>20000</v>
      </c>
    </row>
    <row r="300" spans="1:3" x14ac:dyDescent="0.2">
      <c r="A300" s="279" t="s">
        <v>2477</v>
      </c>
      <c r="B300" s="367" t="s">
        <v>3149</v>
      </c>
      <c r="C300" s="298">
        <v>15000</v>
      </c>
    </row>
    <row r="301" spans="1:3" ht="24" customHeight="1" x14ac:dyDescent="0.2">
      <c r="A301" s="279" t="s">
        <v>2478</v>
      </c>
      <c r="B301" s="367" t="s">
        <v>2777</v>
      </c>
      <c r="C301" s="298">
        <v>248178433.40000001</v>
      </c>
    </row>
    <row r="302" spans="1:3" ht="24" customHeight="1" x14ac:dyDescent="0.2">
      <c r="A302" s="279" t="s">
        <v>2479</v>
      </c>
      <c r="B302" s="367" t="s">
        <v>2778</v>
      </c>
      <c r="C302" s="298">
        <v>116986</v>
      </c>
    </row>
    <row r="303" spans="1:3" ht="24" customHeight="1" x14ac:dyDescent="0.2">
      <c r="A303" s="279" t="s">
        <v>2480</v>
      </c>
      <c r="B303" s="367" t="s">
        <v>2779</v>
      </c>
      <c r="C303" s="298">
        <v>44053</v>
      </c>
    </row>
    <row r="304" spans="1:3" ht="24" customHeight="1" x14ac:dyDescent="0.2">
      <c r="A304" s="279" t="s">
        <v>2481</v>
      </c>
      <c r="B304" s="367" t="s">
        <v>2780</v>
      </c>
      <c r="C304" s="298">
        <v>43034</v>
      </c>
    </row>
    <row r="305" spans="1:3" ht="24" customHeight="1" x14ac:dyDescent="0.2">
      <c r="A305" s="279" t="s">
        <v>2482</v>
      </c>
      <c r="B305" s="367" t="s">
        <v>2781</v>
      </c>
      <c r="C305" s="298">
        <v>146030</v>
      </c>
    </row>
    <row r="306" spans="1:3" ht="24" customHeight="1" x14ac:dyDescent="0.2">
      <c r="A306" s="279" t="s">
        <v>2483</v>
      </c>
      <c r="B306" s="367" t="s">
        <v>2782</v>
      </c>
      <c r="C306" s="298">
        <v>66854</v>
      </c>
    </row>
    <row r="307" spans="1:3" ht="24" customHeight="1" x14ac:dyDescent="0.2">
      <c r="A307" s="279" t="s">
        <v>2484</v>
      </c>
      <c r="B307" s="367" t="s">
        <v>2783</v>
      </c>
      <c r="C307" s="298">
        <v>70189</v>
      </c>
    </row>
    <row r="308" spans="1:3" ht="24" customHeight="1" x14ac:dyDescent="0.2">
      <c r="A308" s="279" t="s">
        <v>2485</v>
      </c>
      <c r="B308" s="367" t="s">
        <v>2784</v>
      </c>
      <c r="C308" s="298">
        <v>90142</v>
      </c>
    </row>
    <row r="309" spans="1:3" ht="24" customHeight="1" x14ac:dyDescent="0.2">
      <c r="A309" s="279" t="s">
        <v>2486</v>
      </c>
      <c r="B309" s="367" t="s">
        <v>2785</v>
      </c>
      <c r="C309" s="298">
        <v>48675</v>
      </c>
    </row>
    <row r="310" spans="1:3" ht="24" customHeight="1" x14ac:dyDescent="0.2">
      <c r="A310" s="279" t="s">
        <v>2487</v>
      </c>
      <c r="B310" s="367" t="s">
        <v>2786</v>
      </c>
      <c r="C310" s="298">
        <v>37240</v>
      </c>
    </row>
    <row r="311" spans="1:3" ht="24" customHeight="1" x14ac:dyDescent="0.2">
      <c r="A311" s="279" t="s">
        <v>2488</v>
      </c>
      <c r="B311" s="367" t="s">
        <v>2787</v>
      </c>
      <c r="C311" s="298">
        <v>60000</v>
      </c>
    </row>
    <row r="312" spans="1:3" ht="24" customHeight="1" x14ac:dyDescent="0.2">
      <c r="A312" s="279" t="s">
        <v>2489</v>
      </c>
      <c r="B312" s="367" t="s">
        <v>2788</v>
      </c>
      <c r="C312" s="298">
        <v>129926</v>
      </c>
    </row>
    <row r="313" spans="1:3" ht="24" customHeight="1" x14ac:dyDescent="0.2">
      <c r="A313" s="279" t="s">
        <v>2490</v>
      </c>
      <c r="B313" s="367" t="s">
        <v>2789</v>
      </c>
      <c r="C313" s="298">
        <v>90000</v>
      </c>
    </row>
    <row r="314" spans="1:3" ht="24" customHeight="1" x14ac:dyDescent="0.2">
      <c r="A314" s="279" t="s">
        <v>2491</v>
      </c>
      <c r="B314" s="367" t="s">
        <v>2790</v>
      </c>
      <c r="C314" s="298">
        <v>45072</v>
      </c>
    </row>
    <row r="315" spans="1:3" ht="24" customHeight="1" x14ac:dyDescent="0.2">
      <c r="A315" s="279" t="s">
        <v>2492</v>
      </c>
      <c r="B315" s="367" t="s">
        <v>2791</v>
      </c>
      <c r="C315" s="298">
        <v>35288</v>
      </c>
    </row>
    <row r="316" spans="1:3" ht="24" customHeight="1" x14ac:dyDescent="0.2">
      <c r="A316" s="279" t="s">
        <v>2493</v>
      </c>
      <c r="B316" s="367" t="s">
        <v>2792</v>
      </c>
      <c r="C316" s="298">
        <v>85278</v>
      </c>
    </row>
    <row r="317" spans="1:3" ht="24" customHeight="1" x14ac:dyDescent="0.2">
      <c r="A317" s="279" t="s">
        <v>2494</v>
      </c>
      <c r="B317" s="367" t="s">
        <v>2793</v>
      </c>
      <c r="C317" s="298">
        <v>68608</v>
      </c>
    </row>
    <row r="318" spans="1:3" ht="24" customHeight="1" x14ac:dyDescent="0.2">
      <c r="A318" s="279" t="s">
        <v>2495</v>
      </c>
      <c r="B318" s="367" t="s">
        <v>2794</v>
      </c>
      <c r="C318" s="298">
        <v>110353</v>
      </c>
    </row>
    <row r="319" spans="1:3" ht="24" customHeight="1" x14ac:dyDescent="0.2">
      <c r="A319" s="279" t="s">
        <v>2496</v>
      </c>
      <c r="B319" s="367" t="s">
        <v>2795</v>
      </c>
      <c r="C319" s="298">
        <v>121744</v>
      </c>
    </row>
    <row r="320" spans="1:3" ht="24" customHeight="1" x14ac:dyDescent="0.2">
      <c r="A320" s="279" t="s">
        <v>2497</v>
      </c>
      <c r="B320" s="367" t="s">
        <v>2796</v>
      </c>
      <c r="C320" s="298">
        <v>179658</v>
      </c>
    </row>
    <row r="321" spans="1:3" ht="24" customHeight="1" x14ac:dyDescent="0.2">
      <c r="A321" s="279" t="s">
        <v>2498</v>
      </c>
      <c r="B321" s="367" t="s">
        <v>2797</v>
      </c>
      <c r="C321" s="298">
        <v>271576</v>
      </c>
    </row>
    <row r="322" spans="1:3" ht="24" customHeight="1" x14ac:dyDescent="0.2">
      <c r="A322" s="279" t="s">
        <v>2499</v>
      </c>
      <c r="B322" s="367" t="s">
        <v>2798</v>
      </c>
      <c r="C322" s="298">
        <v>222673</v>
      </c>
    </row>
    <row r="323" spans="1:3" ht="24" customHeight="1" x14ac:dyDescent="0.2">
      <c r="A323" s="279" t="s">
        <v>2500</v>
      </c>
      <c r="B323" s="367" t="s">
        <v>2799</v>
      </c>
      <c r="C323" s="298">
        <v>185561</v>
      </c>
    </row>
    <row r="324" spans="1:3" ht="24" customHeight="1" x14ac:dyDescent="0.2">
      <c r="A324" s="279" t="s">
        <v>2501</v>
      </c>
      <c r="B324" s="367" t="s">
        <v>2800</v>
      </c>
      <c r="C324" s="298">
        <v>123000</v>
      </c>
    </row>
    <row r="325" spans="1:3" ht="24" customHeight="1" x14ac:dyDescent="0.2">
      <c r="A325" s="279" t="s">
        <v>2502</v>
      </c>
      <c r="B325" s="367" t="s">
        <v>2801</v>
      </c>
      <c r="C325" s="298">
        <v>290670</v>
      </c>
    </row>
    <row r="326" spans="1:3" ht="24" customHeight="1" x14ac:dyDescent="0.2">
      <c r="A326" s="279" t="s">
        <v>2503</v>
      </c>
      <c r="B326" s="367" t="s">
        <v>2802</v>
      </c>
      <c r="C326" s="298">
        <v>35288</v>
      </c>
    </row>
    <row r="327" spans="1:3" ht="24" customHeight="1" x14ac:dyDescent="0.2">
      <c r="A327" s="279" t="s">
        <v>2504</v>
      </c>
      <c r="B327" s="367" t="s">
        <v>2803</v>
      </c>
      <c r="C327" s="298">
        <v>112179</v>
      </c>
    </row>
    <row r="328" spans="1:3" ht="24" customHeight="1" x14ac:dyDescent="0.2">
      <c r="A328" s="279" t="s">
        <v>2505</v>
      </c>
      <c r="B328" s="367" t="s">
        <v>2804</v>
      </c>
      <c r="C328" s="298">
        <v>41360</v>
      </c>
    </row>
    <row r="329" spans="1:3" ht="24" customHeight="1" x14ac:dyDescent="0.2">
      <c r="A329" s="279" t="s">
        <v>2506</v>
      </c>
      <c r="B329" s="367" t="s">
        <v>2805</v>
      </c>
      <c r="C329" s="298">
        <v>29171</v>
      </c>
    </row>
    <row r="330" spans="1:3" ht="24" customHeight="1" x14ac:dyDescent="0.2">
      <c r="A330" s="279" t="s">
        <v>2507</v>
      </c>
      <c r="B330" s="367" t="s">
        <v>2806</v>
      </c>
      <c r="C330" s="298">
        <v>120496</v>
      </c>
    </row>
    <row r="331" spans="1:3" ht="24" customHeight="1" x14ac:dyDescent="0.2">
      <c r="A331" s="279" t="s">
        <v>2508</v>
      </c>
      <c r="B331" s="367" t="s">
        <v>2807</v>
      </c>
      <c r="C331" s="298">
        <v>68597</v>
      </c>
    </row>
    <row r="332" spans="1:3" ht="24" customHeight="1" x14ac:dyDescent="0.2">
      <c r="A332" s="279" t="s">
        <v>2509</v>
      </c>
      <c r="B332" s="367" t="s">
        <v>2799</v>
      </c>
      <c r="C332" s="298">
        <v>245858</v>
      </c>
    </row>
    <row r="333" spans="1:3" ht="24" customHeight="1" x14ac:dyDescent="0.2">
      <c r="A333" s="279" t="s">
        <v>2510</v>
      </c>
      <c r="B333" s="367" t="s">
        <v>2808</v>
      </c>
      <c r="C333" s="298">
        <v>289680</v>
      </c>
    </row>
    <row r="334" spans="1:3" ht="24" customHeight="1" x14ac:dyDescent="0.2">
      <c r="A334" s="279" t="s">
        <v>2511</v>
      </c>
      <c r="B334" s="367" t="s">
        <v>2809</v>
      </c>
      <c r="C334" s="298">
        <v>204686</v>
      </c>
    </row>
    <row r="335" spans="1:3" ht="24" customHeight="1" x14ac:dyDescent="0.2">
      <c r="A335" s="279" t="s">
        <v>2512</v>
      </c>
      <c r="B335" s="367" t="s">
        <v>2810</v>
      </c>
      <c r="C335" s="298">
        <v>40235</v>
      </c>
    </row>
    <row r="336" spans="1:3" ht="24" customHeight="1" x14ac:dyDescent="0.2">
      <c r="A336" s="279" t="s">
        <v>2513</v>
      </c>
      <c r="B336" s="367" t="s">
        <v>2811</v>
      </c>
      <c r="C336" s="298">
        <v>142055</v>
      </c>
    </row>
    <row r="337" spans="1:3" ht="24" customHeight="1" x14ac:dyDescent="0.2">
      <c r="A337" s="279" t="s">
        <v>2514</v>
      </c>
      <c r="B337" s="367" t="s">
        <v>2812</v>
      </c>
      <c r="C337" s="298">
        <v>116193</v>
      </c>
    </row>
    <row r="338" spans="1:3" ht="24" customHeight="1" x14ac:dyDescent="0.2">
      <c r="A338" s="279" t="s">
        <v>2515</v>
      </c>
      <c r="B338" s="367" t="s">
        <v>2813</v>
      </c>
      <c r="C338" s="298">
        <v>116987</v>
      </c>
    </row>
    <row r="339" spans="1:3" ht="24" customHeight="1" x14ac:dyDescent="0.2">
      <c r="A339" s="279" t="s">
        <v>2516</v>
      </c>
      <c r="B339" s="367" t="s">
        <v>2814</v>
      </c>
      <c r="C339" s="298">
        <v>123000</v>
      </c>
    </row>
    <row r="340" spans="1:3" ht="24" customHeight="1" x14ac:dyDescent="0.2">
      <c r="A340" s="279" t="s">
        <v>2517</v>
      </c>
      <c r="B340" s="367" t="s">
        <v>2815</v>
      </c>
      <c r="C340" s="298">
        <v>91918</v>
      </c>
    </row>
    <row r="341" spans="1:3" ht="24" x14ac:dyDescent="0.2">
      <c r="A341" s="279" t="s">
        <v>2518</v>
      </c>
      <c r="B341" s="367" t="s">
        <v>2816</v>
      </c>
      <c r="C341" s="298">
        <v>40235</v>
      </c>
    </row>
    <row r="342" spans="1:3" ht="24" x14ac:dyDescent="0.2">
      <c r="A342" s="279" t="s">
        <v>2519</v>
      </c>
      <c r="B342" s="367" t="s">
        <v>2817</v>
      </c>
      <c r="C342" s="298">
        <v>91172</v>
      </c>
    </row>
    <row r="343" spans="1:3" ht="24" x14ac:dyDescent="0.2">
      <c r="A343" s="279" t="s">
        <v>2520</v>
      </c>
      <c r="B343" s="367" t="s">
        <v>2818</v>
      </c>
      <c r="C343" s="298">
        <v>56329</v>
      </c>
    </row>
    <row r="344" spans="1:3" ht="24" x14ac:dyDescent="0.2">
      <c r="A344" s="279" t="s">
        <v>2521</v>
      </c>
      <c r="B344" s="367" t="s">
        <v>2819</v>
      </c>
      <c r="C344" s="298">
        <v>37241</v>
      </c>
    </row>
    <row r="345" spans="1:3" x14ac:dyDescent="0.2">
      <c r="A345" s="279" t="s">
        <v>2522</v>
      </c>
      <c r="B345" s="367" t="s">
        <v>2820</v>
      </c>
      <c r="C345" s="298">
        <v>57241</v>
      </c>
    </row>
    <row r="346" spans="1:3" ht="24" x14ac:dyDescent="0.2">
      <c r="A346" s="279" t="s">
        <v>2523</v>
      </c>
      <c r="B346" s="367" t="s">
        <v>2821</v>
      </c>
      <c r="C346" s="298">
        <v>64896</v>
      </c>
    </row>
    <row r="347" spans="1:3" x14ac:dyDescent="0.2">
      <c r="A347" s="279" t="s">
        <v>2524</v>
      </c>
      <c r="B347" s="367" t="s">
        <v>2822</v>
      </c>
      <c r="C347" s="298">
        <v>45427</v>
      </c>
    </row>
    <row r="348" spans="1:3" ht="24" x14ac:dyDescent="0.2">
      <c r="A348" s="279" t="s">
        <v>2525</v>
      </c>
      <c r="B348" s="367" t="s">
        <v>2823</v>
      </c>
      <c r="C348" s="298">
        <v>45427</v>
      </c>
    </row>
    <row r="349" spans="1:3" x14ac:dyDescent="0.2">
      <c r="A349" s="279" t="s">
        <v>2526</v>
      </c>
      <c r="B349" s="367" t="s">
        <v>2824</v>
      </c>
      <c r="C349" s="298">
        <v>90000</v>
      </c>
    </row>
    <row r="350" spans="1:3" x14ac:dyDescent="0.2">
      <c r="A350" s="279" t="s">
        <v>2527</v>
      </c>
      <c r="B350" s="367" t="s">
        <v>2825</v>
      </c>
      <c r="C350" s="298">
        <v>60000</v>
      </c>
    </row>
    <row r="351" spans="1:3" ht="24" x14ac:dyDescent="0.2">
      <c r="A351" s="279" t="s">
        <v>2528</v>
      </c>
      <c r="B351" s="367" t="s">
        <v>2826</v>
      </c>
      <c r="C351" s="298">
        <v>103283</v>
      </c>
    </row>
    <row r="352" spans="1:3" ht="24" x14ac:dyDescent="0.2">
      <c r="A352" s="279" t="s">
        <v>2529</v>
      </c>
      <c r="B352" s="367" t="s">
        <v>2827</v>
      </c>
      <c r="C352" s="298">
        <v>148446</v>
      </c>
    </row>
    <row r="353" spans="1:3" ht="24" x14ac:dyDescent="0.2">
      <c r="A353" s="279" t="s">
        <v>2530</v>
      </c>
      <c r="B353" s="367" t="s">
        <v>2828</v>
      </c>
      <c r="C353" s="298">
        <v>132609</v>
      </c>
    </row>
    <row r="354" spans="1:3" ht="24" x14ac:dyDescent="0.2">
      <c r="A354" s="279" t="s">
        <v>2531</v>
      </c>
      <c r="B354" s="367" t="s">
        <v>2829</v>
      </c>
      <c r="C354" s="298">
        <v>77463</v>
      </c>
    </row>
    <row r="355" spans="1:3" x14ac:dyDescent="0.2">
      <c r="A355" s="279" t="s">
        <v>2532</v>
      </c>
      <c r="B355" s="367" t="s">
        <v>2830</v>
      </c>
      <c r="C355" s="298">
        <v>51888404</v>
      </c>
    </row>
    <row r="356" spans="1:3" x14ac:dyDescent="0.2">
      <c r="A356" s="279" t="s">
        <v>3225</v>
      </c>
      <c r="B356" s="367" t="s">
        <v>3226</v>
      </c>
      <c r="C356" s="298">
        <v>45428</v>
      </c>
    </row>
    <row r="357" spans="1:3" x14ac:dyDescent="0.2">
      <c r="A357" s="279" t="s">
        <v>2533</v>
      </c>
      <c r="B357" s="367" t="s">
        <v>2831</v>
      </c>
      <c r="C357" s="298">
        <v>173822929</v>
      </c>
    </row>
    <row r="358" spans="1:3" x14ac:dyDescent="0.2">
      <c r="A358" s="279" t="s">
        <v>2534</v>
      </c>
      <c r="B358" s="367" t="s">
        <v>2832</v>
      </c>
      <c r="C358" s="298">
        <v>527982532</v>
      </c>
    </row>
    <row r="359" spans="1:3" x14ac:dyDescent="0.2">
      <c r="A359" s="279" t="s">
        <v>2535</v>
      </c>
      <c r="B359" s="367" t="s">
        <v>2833</v>
      </c>
      <c r="C359" s="298">
        <v>1212713780</v>
      </c>
    </row>
    <row r="360" spans="1:3" x14ac:dyDescent="0.2">
      <c r="A360" s="279" t="s">
        <v>2536</v>
      </c>
      <c r="B360" s="367" t="s">
        <v>2834</v>
      </c>
      <c r="C360" s="298">
        <v>570213000</v>
      </c>
    </row>
    <row r="361" spans="1:3" x14ac:dyDescent="0.2">
      <c r="A361" s="279" t="s">
        <v>2537</v>
      </c>
      <c r="B361" s="367" t="s">
        <v>2835</v>
      </c>
      <c r="C361" s="298">
        <v>15949060</v>
      </c>
    </row>
    <row r="362" spans="1:3" x14ac:dyDescent="0.2">
      <c r="A362" s="279" t="s">
        <v>2538</v>
      </c>
      <c r="B362" s="367" t="s">
        <v>420</v>
      </c>
      <c r="C362" s="298">
        <v>55000000</v>
      </c>
    </row>
    <row r="363" spans="1:3" x14ac:dyDescent="0.2">
      <c r="A363" s="279" t="s">
        <v>2539</v>
      </c>
      <c r="B363" s="367" t="s">
        <v>2836</v>
      </c>
      <c r="C363" s="298">
        <v>355005670</v>
      </c>
    </row>
    <row r="364" spans="1:3" ht="24" x14ac:dyDescent="0.2">
      <c r="A364" s="279" t="s">
        <v>2540</v>
      </c>
      <c r="B364" s="367" t="s">
        <v>3165</v>
      </c>
      <c r="C364" s="298">
        <v>34800000</v>
      </c>
    </row>
    <row r="365" spans="1:3" ht="24" x14ac:dyDescent="0.2">
      <c r="A365" s="279" t="s">
        <v>2541</v>
      </c>
      <c r="B365" s="367" t="s">
        <v>3166</v>
      </c>
      <c r="C365" s="298">
        <v>21650000</v>
      </c>
    </row>
    <row r="366" spans="1:3" x14ac:dyDescent="0.2">
      <c r="A366" s="279" t="s">
        <v>2542</v>
      </c>
      <c r="B366" s="367" t="s">
        <v>3167</v>
      </c>
      <c r="C366" s="298">
        <v>140532000</v>
      </c>
    </row>
    <row r="367" spans="1:3" x14ac:dyDescent="0.2">
      <c r="A367" s="279" t="s">
        <v>2543</v>
      </c>
      <c r="B367" s="367" t="s">
        <v>2544</v>
      </c>
      <c r="C367" s="298">
        <v>1351000</v>
      </c>
    </row>
    <row r="368" spans="1:3" ht="24" x14ac:dyDescent="0.2">
      <c r="A368" s="279" t="s">
        <v>2545</v>
      </c>
      <c r="B368" s="367" t="s">
        <v>2546</v>
      </c>
      <c r="C368" s="298">
        <v>15980000</v>
      </c>
    </row>
    <row r="369" spans="1:3" ht="28.5" customHeight="1" x14ac:dyDescent="0.2">
      <c r="A369" s="279" t="s">
        <v>2547</v>
      </c>
      <c r="B369" s="367" t="s">
        <v>3328</v>
      </c>
      <c r="C369" s="298">
        <v>1700000</v>
      </c>
    </row>
    <row r="370" spans="1:3" ht="28.5" customHeight="1" x14ac:dyDescent="0.2">
      <c r="A370" s="279" t="s">
        <v>2548</v>
      </c>
      <c r="B370" s="367" t="s">
        <v>3168</v>
      </c>
      <c r="C370" s="298">
        <v>13920000</v>
      </c>
    </row>
    <row r="371" spans="1:3" ht="24" x14ac:dyDescent="0.2">
      <c r="A371" s="279" t="s">
        <v>2549</v>
      </c>
      <c r="B371" s="367" t="s">
        <v>3169</v>
      </c>
      <c r="C371" s="298">
        <v>6000000</v>
      </c>
    </row>
    <row r="372" spans="1:3" ht="24" x14ac:dyDescent="0.2">
      <c r="A372" s="279" t="s">
        <v>2550</v>
      </c>
      <c r="B372" s="367" t="s">
        <v>3170</v>
      </c>
      <c r="C372" s="298">
        <v>600000</v>
      </c>
    </row>
    <row r="373" spans="1:3" ht="24" x14ac:dyDescent="0.2">
      <c r="A373" s="279" t="s">
        <v>2551</v>
      </c>
      <c r="B373" s="367" t="s">
        <v>3171</v>
      </c>
      <c r="C373" s="298">
        <v>408000</v>
      </c>
    </row>
    <row r="374" spans="1:3" x14ac:dyDescent="0.2">
      <c r="A374" s="279" t="s">
        <v>2552</v>
      </c>
      <c r="B374" s="367" t="s">
        <v>3172</v>
      </c>
      <c r="C374" s="298">
        <v>452000</v>
      </c>
    </row>
    <row r="375" spans="1:3" x14ac:dyDescent="0.2">
      <c r="A375" s="279" t="s">
        <v>2553</v>
      </c>
      <c r="B375" s="367" t="s">
        <v>2554</v>
      </c>
      <c r="C375" s="298">
        <v>2259000</v>
      </c>
    </row>
    <row r="376" spans="1:3" x14ac:dyDescent="0.2">
      <c r="A376" s="279" t="s">
        <v>2555</v>
      </c>
      <c r="B376" s="367" t="s">
        <v>3173</v>
      </c>
      <c r="C376" s="298">
        <v>10825000</v>
      </c>
    </row>
    <row r="377" spans="1:3" ht="24" x14ac:dyDescent="0.2">
      <c r="A377" s="279" t="s">
        <v>2556</v>
      </c>
      <c r="B377" s="367" t="s">
        <v>2557</v>
      </c>
      <c r="C377" s="298">
        <v>1200000</v>
      </c>
    </row>
    <row r="378" spans="1:3" ht="24" x14ac:dyDescent="0.2">
      <c r="A378" s="279" t="s">
        <v>2558</v>
      </c>
      <c r="B378" s="367" t="s">
        <v>3174</v>
      </c>
      <c r="C378" s="298">
        <v>8450000</v>
      </c>
    </row>
    <row r="379" spans="1:3" ht="24" x14ac:dyDescent="0.2">
      <c r="A379" s="279" t="s">
        <v>2559</v>
      </c>
      <c r="B379" s="367" t="s">
        <v>3175</v>
      </c>
      <c r="C379" s="298">
        <v>179400000</v>
      </c>
    </row>
    <row r="380" spans="1:3" ht="24" x14ac:dyDescent="0.2">
      <c r="A380" s="279" t="s">
        <v>2560</v>
      </c>
      <c r="B380" s="367" t="s">
        <v>3176</v>
      </c>
      <c r="C380" s="298">
        <v>114500000</v>
      </c>
    </row>
    <row r="381" spans="1:3" ht="24" x14ac:dyDescent="0.2">
      <c r="A381" s="279" t="s">
        <v>2561</v>
      </c>
      <c r="B381" s="367" t="s">
        <v>3177</v>
      </c>
      <c r="C381" s="298">
        <v>323400000</v>
      </c>
    </row>
    <row r="382" spans="1:3" ht="24" x14ac:dyDescent="0.2">
      <c r="A382" s="279" t="s">
        <v>2562</v>
      </c>
      <c r="B382" s="367" t="s">
        <v>3178</v>
      </c>
      <c r="C382" s="298">
        <v>351950000</v>
      </c>
    </row>
    <row r="383" spans="1:3" ht="24" x14ac:dyDescent="0.2">
      <c r="A383" s="279" t="s">
        <v>2563</v>
      </c>
      <c r="B383" s="367" t="s">
        <v>2564</v>
      </c>
      <c r="C383" s="298">
        <v>290000000</v>
      </c>
    </row>
    <row r="384" spans="1:3" ht="24" x14ac:dyDescent="0.2">
      <c r="A384" s="279" t="s">
        <v>2565</v>
      </c>
      <c r="B384" s="367" t="s">
        <v>3179</v>
      </c>
      <c r="C384" s="298">
        <v>1292592682.1300001</v>
      </c>
    </row>
    <row r="385" spans="1:3" ht="24" x14ac:dyDescent="0.2">
      <c r="A385" s="279" t="s">
        <v>2566</v>
      </c>
      <c r="B385" s="367" t="s">
        <v>3180</v>
      </c>
      <c r="C385" s="298">
        <v>70800000</v>
      </c>
    </row>
    <row r="386" spans="1:3" ht="24" x14ac:dyDescent="0.2">
      <c r="A386" s="279" t="s">
        <v>2567</v>
      </c>
      <c r="B386" s="367" t="s">
        <v>3181</v>
      </c>
      <c r="C386" s="298">
        <v>2889000</v>
      </c>
    </row>
    <row r="387" spans="1:3" ht="24" x14ac:dyDescent="0.2">
      <c r="A387" s="279" t="s">
        <v>2568</v>
      </c>
      <c r="B387" s="367" t="s">
        <v>3182</v>
      </c>
      <c r="C387" s="298">
        <v>82927000</v>
      </c>
    </row>
    <row r="388" spans="1:3" ht="24" x14ac:dyDescent="0.2">
      <c r="A388" s="279" t="s">
        <v>2569</v>
      </c>
      <c r="B388" s="367" t="s">
        <v>3183</v>
      </c>
      <c r="C388" s="298">
        <v>600000</v>
      </c>
    </row>
    <row r="389" spans="1:3" ht="24" x14ac:dyDescent="0.2">
      <c r="A389" s="279" t="s">
        <v>2570</v>
      </c>
      <c r="B389" s="367" t="s">
        <v>3184</v>
      </c>
      <c r="C389" s="298">
        <v>600000</v>
      </c>
    </row>
    <row r="390" spans="1:3" ht="24" x14ac:dyDescent="0.2">
      <c r="A390" s="279" t="s">
        <v>2571</v>
      </c>
      <c r="B390" s="367" t="s">
        <v>3293</v>
      </c>
      <c r="C390" s="298">
        <v>600000</v>
      </c>
    </row>
    <row r="391" spans="1:3" ht="24" x14ac:dyDescent="0.2">
      <c r="A391" s="279" t="s">
        <v>2572</v>
      </c>
      <c r="B391" s="367" t="s">
        <v>3185</v>
      </c>
      <c r="C391" s="298">
        <v>10650000</v>
      </c>
    </row>
    <row r="392" spans="1:3" ht="24" x14ac:dyDescent="0.2">
      <c r="A392" s="279" t="s">
        <v>2573</v>
      </c>
      <c r="B392" s="367" t="s">
        <v>3315</v>
      </c>
      <c r="C392" s="298">
        <v>34517000</v>
      </c>
    </row>
    <row r="393" spans="1:3" ht="24" x14ac:dyDescent="0.2">
      <c r="A393" s="279" t="s">
        <v>2574</v>
      </c>
      <c r="B393" s="367" t="s">
        <v>2575</v>
      </c>
      <c r="C393" s="298">
        <v>51605207.829999998</v>
      </c>
    </row>
    <row r="394" spans="1:3" ht="24" x14ac:dyDescent="0.2">
      <c r="A394" s="279" t="s">
        <v>2576</v>
      </c>
      <c r="B394" s="367" t="s">
        <v>3316</v>
      </c>
      <c r="C394" s="298">
        <v>85459000</v>
      </c>
    </row>
    <row r="395" spans="1:3" ht="24" x14ac:dyDescent="0.2">
      <c r="A395" s="279" t="s">
        <v>2577</v>
      </c>
      <c r="B395" s="367" t="s">
        <v>3186</v>
      </c>
      <c r="C395" s="298">
        <v>78245998.459999993</v>
      </c>
    </row>
    <row r="396" spans="1:3" x14ac:dyDescent="0.2">
      <c r="A396" s="279" t="s">
        <v>2578</v>
      </c>
      <c r="B396" s="367" t="s">
        <v>2837</v>
      </c>
      <c r="C396" s="298">
        <v>6000000</v>
      </c>
    </row>
    <row r="397" spans="1:3" ht="24" x14ac:dyDescent="0.2">
      <c r="A397" s="279" t="s">
        <v>2579</v>
      </c>
      <c r="B397" s="367" t="s">
        <v>3297</v>
      </c>
      <c r="C397" s="298">
        <v>10987000</v>
      </c>
    </row>
    <row r="398" spans="1:3" ht="18.75" customHeight="1" x14ac:dyDescent="0.2">
      <c r="A398" s="279" t="s">
        <v>2580</v>
      </c>
      <c r="B398" s="367" t="s">
        <v>2581</v>
      </c>
      <c r="C398" s="298">
        <v>400000</v>
      </c>
    </row>
    <row r="399" spans="1:3" x14ac:dyDescent="0.2">
      <c r="A399" s="279" t="s">
        <v>2582</v>
      </c>
      <c r="B399" s="367" t="s">
        <v>2583</v>
      </c>
      <c r="C399" s="298">
        <v>7000000</v>
      </c>
    </row>
    <row r="400" spans="1:3" x14ac:dyDescent="0.2">
      <c r="A400" s="279" t="s">
        <v>2584</v>
      </c>
      <c r="B400" s="367" t="s">
        <v>2585</v>
      </c>
      <c r="C400" s="298">
        <v>6000000</v>
      </c>
    </row>
    <row r="401" spans="1:3" x14ac:dyDescent="0.2">
      <c r="A401" s="279" t="s">
        <v>2586</v>
      </c>
      <c r="B401" s="367" t="s">
        <v>2587</v>
      </c>
      <c r="C401" s="298">
        <v>6000000</v>
      </c>
    </row>
    <row r="402" spans="1:3" x14ac:dyDescent="0.2">
      <c r="A402" s="279" t="s">
        <v>2588</v>
      </c>
      <c r="B402" s="367" t="s">
        <v>2589</v>
      </c>
      <c r="C402" s="298">
        <v>19124521.09</v>
      </c>
    </row>
    <row r="403" spans="1:3" x14ac:dyDescent="0.2">
      <c r="A403" s="279" t="s">
        <v>2590</v>
      </c>
      <c r="B403" s="367" t="s">
        <v>2591</v>
      </c>
      <c r="C403" s="298">
        <v>500000</v>
      </c>
    </row>
    <row r="404" spans="1:3" x14ac:dyDescent="0.2">
      <c r="A404" s="279" t="s">
        <v>2592</v>
      </c>
      <c r="B404" s="367" t="s">
        <v>2593</v>
      </c>
      <c r="C404" s="298">
        <v>1037651.24</v>
      </c>
    </row>
    <row r="405" spans="1:3" ht="24" x14ac:dyDescent="0.2">
      <c r="A405" s="279" t="s">
        <v>3205</v>
      </c>
      <c r="B405" s="367" t="s">
        <v>3206</v>
      </c>
      <c r="C405" s="298">
        <v>7640659.9699999997</v>
      </c>
    </row>
    <row r="406" spans="1:3" ht="24" x14ac:dyDescent="0.2">
      <c r="A406" s="279" t="s">
        <v>2594</v>
      </c>
      <c r="B406" s="367" t="s">
        <v>2595</v>
      </c>
      <c r="C406" s="298">
        <v>1470632.24</v>
      </c>
    </row>
    <row r="407" spans="1:3" x14ac:dyDescent="0.2">
      <c r="A407" s="279" t="s">
        <v>3207</v>
      </c>
      <c r="B407" s="367" t="s">
        <v>3208</v>
      </c>
      <c r="C407" s="298">
        <v>607405.87</v>
      </c>
    </row>
    <row r="408" spans="1:3" x14ac:dyDescent="0.2">
      <c r="A408" s="279" t="s">
        <v>3209</v>
      </c>
      <c r="B408" s="367" t="s">
        <v>3210</v>
      </c>
      <c r="C408" s="298">
        <v>7998142.2999999998</v>
      </c>
    </row>
    <row r="409" spans="1:3" ht="24" x14ac:dyDescent="0.2">
      <c r="A409" s="279" t="s">
        <v>2596</v>
      </c>
      <c r="B409" s="367" t="s">
        <v>2597</v>
      </c>
      <c r="C409" s="298">
        <v>16795700</v>
      </c>
    </row>
    <row r="410" spans="1:3" ht="15" customHeight="1" x14ac:dyDescent="0.2">
      <c r="A410" s="279" t="s">
        <v>2598</v>
      </c>
      <c r="B410" s="367" t="s">
        <v>2599</v>
      </c>
      <c r="C410" s="298">
        <v>4486987.17</v>
      </c>
    </row>
    <row r="411" spans="1:3" ht="24" x14ac:dyDescent="0.2">
      <c r="A411" s="279" t="s">
        <v>3211</v>
      </c>
      <c r="B411" s="367" t="s">
        <v>3212</v>
      </c>
      <c r="C411" s="298">
        <v>10454756.49</v>
      </c>
    </row>
    <row r="412" spans="1:3" ht="24" x14ac:dyDescent="0.2">
      <c r="A412" s="279" t="s">
        <v>3213</v>
      </c>
      <c r="B412" s="367" t="s">
        <v>3214</v>
      </c>
      <c r="C412" s="298">
        <v>8215315.0199999996</v>
      </c>
    </row>
    <row r="413" spans="1:3" ht="24" x14ac:dyDescent="0.2">
      <c r="A413" s="279" t="s">
        <v>2600</v>
      </c>
      <c r="B413" s="367" t="s">
        <v>2601</v>
      </c>
      <c r="C413" s="298">
        <v>2638040.17</v>
      </c>
    </row>
    <row r="414" spans="1:3" ht="24" x14ac:dyDescent="0.2">
      <c r="A414" s="279" t="s">
        <v>2602</v>
      </c>
      <c r="B414" s="367" t="s">
        <v>3317</v>
      </c>
      <c r="C414" s="298">
        <v>10463714.949999999</v>
      </c>
    </row>
    <row r="415" spans="1:3" ht="24" x14ac:dyDescent="0.2">
      <c r="A415" s="279" t="s">
        <v>2603</v>
      </c>
      <c r="B415" s="367" t="s">
        <v>3318</v>
      </c>
      <c r="C415" s="298">
        <v>4605363.55</v>
      </c>
    </row>
    <row r="416" spans="1:3" ht="24" x14ac:dyDescent="0.2">
      <c r="A416" s="279" t="s">
        <v>2604</v>
      </c>
      <c r="B416" s="367" t="s">
        <v>3152</v>
      </c>
      <c r="C416" s="298">
        <v>405833.73</v>
      </c>
    </row>
    <row r="417" spans="1:3" ht="24" x14ac:dyDescent="0.2">
      <c r="A417" s="279" t="s">
        <v>2605</v>
      </c>
      <c r="B417" s="367" t="s">
        <v>3319</v>
      </c>
      <c r="C417" s="298">
        <v>3220963.45</v>
      </c>
    </row>
    <row r="418" spans="1:3" x14ac:dyDescent="0.2">
      <c r="A418" s="279" t="s">
        <v>2607</v>
      </c>
      <c r="B418" s="367" t="s">
        <v>2838</v>
      </c>
      <c r="C418" s="298">
        <v>4900000</v>
      </c>
    </row>
    <row r="419" spans="1:3" ht="24" x14ac:dyDescent="0.2">
      <c r="A419" s="279" t="s">
        <v>2608</v>
      </c>
      <c r="B419" s="367" t="s">
        <v>3320</v>
      </c>
      <c r="C419" s="298">
        <v>445627.89</v>
      </c>
    </row>
    <row r="420" spans="1:3" ht="24" x14ac:dyDescent="0.2">
      <c r="A420" s="279" t="s">
        <v>2610</v>
      </c>
      <c r="B420" s="367" t="s">
        <v>3321</v>
      </c>
      <c r="C420" s="298">
        <v>305292.15999999997</v>
      </c>
    </row>
    <row r="421" spans="1:3" ht="24" x14ac:dyDescent="0.2">
      <c r="A421" s="279" t="s">
        <v>2611</v>
      </c>
      <c r="B421" s="367" t="s">
        <v>3322</v>
      </c>
      <c r="C421" s="298">
        <v>3831917.63</v>
      </c>
    </row>
    <row r="422" spans="1:3" ht="15.75" customHeight="1" x14ac:dyDescent="0.2">
      <c r="A422" s="279" t="s">
        <v>2612</v>
      </c>
      <c r="B422" s="367" t="s">
        <v>2613</v>
      </c>
      <c r="C422" s="298">
        <v>110000</v>
      </c>
    </row>
    <row r="423" spans="1:3" x14ac:dyDescent="0.2">
      <c r="A423" s="279" t="s">
        <v>2614</v>
      </c>
      <c r="B423" s="367" t="s">
        <v>2615</v>
      </c>
      <c r="C423" s="298">
        <v>1084396</v>
      </c>
    </row>
    <row r="424" spans="1:3" x14ac:dyDescent="0.2">
      <c r="A424" s="279" t="s">
        <v>2616</v>
      </c>
      <c r="B424" s="367" t="s">
        <v>2617</v>
      </c>
      <c r="C424" s="298">
        <v>90000</v>
      </c>
    </row>
    <row r="425" spans="1:3" x14ac:dyDescent="0.2">
      <c r="A425" s="279" t="s">
        <v>2618</v>
      </c>
      <c r="B425" s="367" t="s">
        <v>2619</v>
      </c>
      <c r="C425" s="298">
        <v>5278489.6100000003</v>
      </c>
    </row>
    <row r="426" spans="1:3" x14ac:dyDescent="0.2">
      <c r="A426" s="279" t="s">
        <v>2620</v>
      </c>
      <c r="B426" s="367" t="s">
        <v>2621</v>
      </c>
      <c r="C426" s="298">
        <v>2360846.7799999998</v>
      </c>
    </row>
    <row r="427" spans="1:3" x14ac:dyDescent="0.2">
      <c r="A427" s="279" t="s">
        <v>2622</v>
      </c>
      <c r="B427" s="367" t="s">
        <v>2623</v>
      </c>
      <c r="C427" s="298">
        <v>3097728.17</v>
      </c>
    </row>
    <row r="428" spans="1:3" x14ac:dyDescent="0.2">
      <c r="A428" s="279" t="s">
        <v>2624</v>
      </c>
      <c r="B428" s="367" t="s">
        <v>2625</v>
      </c>
      <c r="C428" s="298">
        <v>917867.57</v>
      </c>
    </row>
    <row r="429" spans="1:3" x14ac:dyDescent="0.2">
      <c r="A429" s="279" t="s">
        <v>2626</v>
      </c>
      <c r="B429" s="367" t="s">
        <v>2627</v>
      </c>
      <c r="C429" s="298">
        <v>1297182.3700000001</v>
      </c>
    </row>
    <row r="430" spans="1:3" x14ac:dyDescent="0.2">
      <c r="A430" s="279" t="s">
        <v>2628</v>
      </c>
      <c r="B430" s="367" t="s">
        <v>2629</v>
      </c>
      <c r="C430" s="298">
        <v>2389855.7799999998</v>
      </c>
    </row>
    <row r="431" spans="1:3" x14ac:dyDescent="0.2">
      <c r="A431" s="279" t="s">
        <v>2630</v>
      </c>
      <c r="B431" s="367" t="s">
        <v>2631</v>
      </c>
      <c r="C431" s="298">
        <v>4231620.8600000003</v>
      </c>
    </row>
    <row r="432" spans="1:3" ht="24" x14ac:dyDescent="0.2">
      <c r="A432" s="279" t="s">
        <v>2632</v>
      </c>
      <c r="B432" s="367" t="s">
        <v>3329</v>
      </c>
      <c r="C432" s="298">
        <v>2704212.24</v>
      </c>
    </row>
    <row r="433" spans="1:3" ht="24" x14ac:dyDescent="0.2">
      <c r="A433" s="279" t="s">
        <v>2633</v>
      </c>
      <c r="B433" s="367" t="s">
        <v>2634</v>
      </c>
      <c r="C433" s="298">
        <v>12000</v>
      </c>
    </row>
    <row r="434" spans="1:3" ht="24" x14ac:dyDescent="0.2">
      <c r="A434" s="279" t="s">
        <v>2635</v>
      </c>
      <c r="B434" s="367" t="s">
        <v>3288</v>
      </c>
      <c r="C434" s="298">
        <v>12000</v>
      </c>
    </row>
    <row r="435" spans="1:3" ht="24" x14ac:dyDescent="0.2">
      <c r="A435" s="279" t="s">
        <v>2636</v>
      </c>
      <c r="B435" s="367" t="s">
        <v>2637</v>
      </c>
      <c r="C435" s="298">
        <v>11025522.6</v>
      </c>
    </row>
    <row r="436" spans="1:3" ht="24" x14ac:dyDescent="0.2">
      <c r="A436" s="279" t="s">
        <v>2638</v>
      </c>
      <c r="B436" s="367" t="s">
        <v>2639</v>
      </c>
      <c r="C436" s="298">
        <v>26514000</v>
      </c>
    </row>
    <row r="437" spans="1:3" ht="24" x14ac:dyDescent="0.2">
      <c r="A437" s="279" t="s">
        <v>2640</v>
      </c>
      <c r="B437" s="367" t="s">
        <v>3289</v>
      </c>
      <c r="C437" s="298">
        <v>12000</v>
      </c>
    </row>
    <row r="438" spans="1:3" ht="24" x14ac:dyDescent="0.2">
      <c r="A438" s="279" t="s">
        <v>2641</v>
      </c>
      <c r="B438" s="367" t="s">
        <v>3330</v>
      </c>
      <c r="C438" s="298">
        <v>600000</v>
      </c>
    </row>
    <row r="439" spans="1:3" x14ac:dyDescent="0.2">
      <c r="A439" s="279" t="s">
        <v>2642</v>
      </c>
      <c r="B439" s="367" t="s">
        <v>3187</v>
      </c>
      <c r="C439" s="298">
        <v>17703000</v>
      </c>
    </row>
    <row r="440" spans="1:3" x14ac:dyDescent="0.2">
      <c r="A440" s="279" t="s">
        <v>2643</v>
      </c>
      <c r="B440" s="367" t="s">
        <v>3188</v>
      </c>
      <c r="C440" s="298">
        <v>600000</v>
      </c>
    </row>
    <row r="441" spans="1:3" ht="24" x14ac:dyDescent="0.2">
      <c r="A441" s="279" t="s">
        <v>2644</v>
      </c>
      <c r="B441" s="367" t="s">
        <v>3189</v>
      </c>
      <c r="C441" s="298">
        <v>6000000</v>
      </c>
    </row>
    <row r="442" spans="1:3" ht="24" x14ac:dyDescent="0.2">
      <c r="A442" s="279" t="s">
        <v>2645</v>
      </c>
      <c r="B442" s="367" t="s">
        <v>3190</v>
      </c>
      <c r="C442" s="298">
        <v>687723659</v>
      </c>
    </row>
    <row r="443" spans="1:3" ht="24" x14ac:dyDescent="0.2">
      <c r="A443" s="279" t="s">
        <v>2646</v>
      </c>
      <c r="B443" s="367" t="s">
        <v>3191</v>
      </c>
      <c r="C443" s="298">
        <v>168054896.02000001</v>
      </c>
    </row>
    <row r="444" spans="1:3" ht="24" x14ac:dyDescent="0.2">
      <c r="A444" s="279" t="s">
        <v>2647</v>
      </c>
      <c r="B444" s="367" t="s">
        <v>2648</v>
      </c>
      <c r="C444" s="298">
        <v>26560000</v>
      </c>
    </row>
    <row r="445" spans="1:3" ht="24" x14ac:dyDescent="0.2">
      <c r="A445" s="279" t="s">
        <v>2649</v>
      </c>
      <c r="B445" s="367" t="s">
        <v>2650</v>
      </c>
      <c r="C445" s="298">
        <v>1200000</v>
      </c>
    </row>
    <row r="446" spans="1:3" x14ac:dyDescent="0.2">
      <c r="A446" s="279" t="s">
        <v>2651</v>
      </c>
      <c r="B446" s="367" t="s">
        <v>2652</v>
      </c>
      <c r="C446" s="298">
        <v>1200000</v>
      </c>
    </row>
    <row r="447" spans="1:3" x14ac:dyDescent="0.2">
      <c r="A447" s="279" t="s">
        <v>2653</v>
      </c>
      <c r="B447" s="367" t="s">
        <v>2654</v>
      </c>
      <c r="C447" s="298">
        <v>1200000</v>
      </c>
    </row>
    <row r="448" spans="1:3" ht="24" x14ac:dyDescent="0.2">
      <c r="A448" s="279" t="s">
        <v>2655</v>
      </c>
      <c r="B448" s="367" t="s">
        <v>3323</v>
      </c>
      <c r="C448" s="298">
        <v>2500000</v>
      </c>
    </row>
    <row r="449" spans="1:3" x14ac:dyDescent="0.2">
      <c r="A449" s="279" t="s">
        <v>2656</v>
      </c>
      <c r="B449" s="367" t="s">
        <v>2839</v>
      </c>
      <c r="C449" s="298">
        <v>32591000</v>
      </c>
    </row>
    <row r="450" spans="1:3" ht="24" x14ac:dyDescent="0.2">
      <c r="A450" s="279" t="s">
        <v>2657</v>
      </c>
      <c r="B450" s="367" t="s">
        <v>3301</v>
      </c>
      <c r="C450" s="298">
        <v>3577536.63</v>
      </c>
    </row>
    <row r="451" spans="1:3" ht="24" x14ac:dyDescent="0.2">
      <c r="A451" s="279" t="s">
        <v>2658</v>
      </c>
      <c r="B451" s="367" t="s">
        <v>3215</v>
      </c>
      <c r="C451" s="298">
        <v>798898.93</v>
      </c>
    </row>
    <row r="452" spans="1:3" ht="24" x14ac:dyDescent="0.2">
      <c r="A452" s="279" t="s">
        <v>2659</v>
      </c>
      <c r="B452" s="367" t="s">
        <v>3216</v>
      </c>
      <c r="C452" s="298">
        <v>576455.92000000004</v>
      </c>
    </row>
    <row r="453" spans="1:3" ht="24" x14ac:dyDescent="0.2">
      <c r="A453" s="279" t="s">
        <v>2660</v>
      </c>
      <c r="B453" s="367" t="s">
        <v>3281</v>
      </c>
      <c r="C453" s="298">
        <v>526455.92000000004</v>
      </c>
    </row>
    <row r="454" spans="1:3" ht="24" x14ac:dyDescent="0.2">
      <c r="A454" s="279" t="s">
        <v>2661</v>
      </c>
      <c r="B454" s="367" t="s">
        <v>3282</v>
      </c>
      <c r="C454" s="298">
        <v>1025354.72</v>
      </c>
    </row>
    <row r="455" spans="1:3" ht="24" x14ac:dyDescent="0.2">
      <c r="A455" s="279" t="s">
        <v>2662</v>
      </c>
      <c r="B455" s="367" t="s">
        <v>2663</v>
      </c>
      <c r="C455" s="298">
        <v>516697.59</v>
      </c>
    </row>
    <row r="456" spans="1:3" ht="24" x14ac:dyDescent="0.2">
      <c r="A456" s="279" t="s">
        <v>2664</v>
      </c>
      <c r="B456" s="367" t="s">
        <v>3280</v>
      </c>
      <c r="C456" s="298">
        <v>383000.33</v>
      </c>
    </row>
    <row r="457" spans="1:3" ht="24" x14ac:dyDescent="0.2">
      <c r="A457" s="279" t="s">
        <v>2665</v>
      </c>
      <c r="B457" s="367" t="s">
        <v>2666</v>
      </c>
      <c r="C457" s="298">
        <v>120000</v>
      </c>
    </row>
    <row r="458" spans="1:3" ht="24" x14ac:dyDescent="0.2">
      <c r="A458" s="279" t="s">
        <v>2667</v>
      </c>
      <c r="B458" s="367" t="s">
        <v>3217</v>
      </c>
      <c r="C458" s="298">
        <v>1919564.57</v>
      </c>
    </row>
    <row r="459" spans="1:3" ht="24" x14ac:dyDescent="0.2">
      <c r="A459" s="279" t="s">
        <v>2668</v>
      </c>
      <c r="B459" s="367" t="s">
        <v>3218</v>
      </c>
      <c r="C459" s="298">
        <v>3492635.71</v>
      </c>
    </row>
    <row r="460" spans="1:3" ht="24" x14ac:dyDescent="0.2">
      <c r="A460" s="279" t="s">
        <v>2669</v>
      </c>
      <c r="B460" s="367" t="s">
        <v>2670</v>
      </c>
      <c r="C460" s="298">
        <v>13313312.74</v>
      </c>
    </row>
    <row r="461" spans="1:3" ht="24" x14ac:dyDescent="0.2">
      <c r="A461" s="279" t="s">
        <v>2671</v>
      </c>
      <c r="B461" s="367" t="s">
        <v>3283</v>
      </c>
      <c r="C461" s="298">
        <v>5533160.7400000002</v>
      </c>
    </row>
    <row r="462" spans="1:3" ht="24" x14ac:dyDescent="0.2">
      <c r="A462" s="279" t="s">
        <v>2672</v>
      </c>
      <c r="B462" s="367" t="s">
        <v>2673</v>
      </c>
      <c r="C462" s="298">
        <v>6669259.0999999996</v>
      </c>
    </row>
    <row r="463" spans="1:3" ht="24" x14ac:dyDescent="0.2">
      <c r="A463" s="279" t="s">
        <v>2674</v>
      </c>
      <c r="B463" s="367" t="s">
        <v>3284</v>
      </c>
      <c r="C463" s="298">
        <v>1540818.18</v>
      </c>
    </row>
    <row r="464" spans="1:3" x14ac:dyDescent="0.2">
      <c r="A464" s="279" t="s">
        <v>2675</v>
      </c>
      <c r="B464" s="367" t="s">
        <v>2676</v>
      </c>
      <c r="C464" s="298">
        <v>751400.01</v>
      </c>
    </row>
    <row r="465" spans="1:3" ht="24" x14ac:dyDescent="0.2">
      <c r="A465" s="279" t="s">
        <v>2677</v>
      </c>
      <c r="B465" s="367" t="s">
        <v>2678</v>
      </c>
      <c r="C465" s="298">
        <v>751400.01</v>
      </c>
    </row>
    <row r="466" spans="1:3" x14ac:dyDescent="0.2">
      <c r="A466" s="279" t="s">
        <v>2679</v>
      </c>
      <c r="B466" s="367" t="s">
        <v>2680</v>
      </c>
      <c r="C466" s="298">
        <v>1771400</v>
      </c>
    </row>
    <row r="467" spans="1:3" ht="24" x14ac:dyDescent="0.2">
      <c r="A467" s="279" t="s">
        <v>2681</v>
      </c>
      <c r="B467" s="367" t="s">
        <v>2682</v>
      </c>
      <c r="C467" s="298">
        <v>751400.01</v>
      </c>
    </row>
    <row r="468" spans="1:3" ht="24" x14ac:dyDescent="0.2">
      <c r="A468" s="279" t="s">
        <v>2683</v>
      </c>
      <c r="B468" s="367" t="s">
        <v>2684</v>
      </c>
      <c r="C468" s="298">
        <v>751400.01</v>
      </c>
    </row>
    <row r="469" spans="1:3" ht="24" x14ac:dyDescent="0.2">
      <c r="A469" s="279" t="s">
        <v>2685</v>
      </c>
      <c r="B469" s="367" t="s">
        <v>2686</v>
      </c>
      <c r="C469" s="298">
        <v>1771400</v>
      </c>
    </row>
    <row r="470" spans="1:3" ht="24" x14ac:dyDescent="0.2">
      <c r="A470" s="279" t="s">
        <v>2687</v>
      </c>
      <c r="B470" s="367" t="s">
        <v>2840</v>
      </c>
      <c r="C470" s="298">
        <v>39932000</v>
      </c>
    </row>
    <row r="471" spans="1:3" ht="24" x14ac:dyDescent="0.2">
      <c r="A471" s="279" t="s">
        <v>2688</v>
      </c>
      <c r="B471" s="367" t="s">
        <v>3144</v>
      </c>
      <c r="C471" s="298">
        <v>1000</v>
      </c>
    </row>
    <row r="472" spans="1:3" ht="24" x14ac:dyDescent="0.2">
      <c r="A472" s="279" t="s">
        <v>2689</v>
      </c>
      <c r="B472" s="367" t="s">
        <v>2690</v>
      </c>
      <c r="C472" s="298">
        <v>18626280</v>
      </c>
    </row>
    <row r="473" spans="1:3" ht="24" x14ac:dyDescent="0.2">
      <c r="A473" s="279" t="s">
        <v>2691</v>
      </c>
      <c r="B473" s="367" t="s">
        <v>2692</v>
      </c>
      <c r="C473" s="298">
        <v>150000</v>
      </c>
    </row>
    <row r="474" spans="1:3" ht="24" x14ac:dyDescent="0.2">
      <c r="A474" s="279" t="s">
        <v>2693</v>
      </c>
      <c r="B474" s="367" t="s">
        <v>3324</v>
      </c>
      <c r="C474" s="298">
        <v>400000</v>
      </c>
    </row>
    <row r="475" spans="1:3" x14ac:dyDescent="0.2">
      <c r="A475" s="279" t="s">
        <v>2694</v>
      </c>
      <c r="B475" s="367" t="s">
        <v>2695</v>
      </c>
      <c r="C475" s="298">
        <v>12004000</v>
      </c>
    </row>
    <row r="476" spans="1:3" x14ac:dyDescent="0.2">
      <c r="A476" s="279" t="s">
        <v>2696</v>
      </c>
      <c r="B476" s="367" t="s">
        <v>2841</v>
      </c>
      <c r="C476" s="298">
        <v>5250000</v>
      </c>
    </row>
    <row r="477" spans="1:3" ht="24" x14ac:dyDescent="0.2">
      <c r="A477" s="279" t="s">
        <v>2697</v>
      </c>
      <c r="B477" s="367" t="s">
        <v>3290</v>
      </c>
      <c r="C477" s="298">
        <v>2758104</v>
      </c>
    </row>
    <row r="478" spans="1:3" x14ac:dyDescent="0.2">
      <c r="A478" s="279" t="s">
        <v>2698</v>
      </c>
      <c r="B478" s="367" t="s">
        <v>2699</v>
      </c>
      <c r="C478" s="298">
        <v>261578</v>
      </c>
    </row>
    <row r="479" spans="1:3" x14ac:dyDescent="0.2">
      <c r="A479" s="279" t="s">
        <v>2700</v>
      </c>
      <c r="B479" s="367" t="s">
        <v>2701</v>
      </c>
      <c r="C479" s="298">
        <v>276000</v>
      </c>
    </row>
    <row r="480" spans="1:3" ht="25.5" customHeight="1" x14ac:dyDescent="0.2">
      <c r="A480" s="279" t="s">
        <v>2702</v>
      </c>
      <c r="B480" s="367" t="s">
        <v>3161</v>
      </c>
      <c r="C480" s="298">
        <v>70652225.359999999</v>
      </c>
    </row>
    <row r="481" spans="1:3" ht="25.5" customHeight="1" x14ac:dyDescent="0.2">
      <c r="A481" s="279" t="s">
        <v>2703</v>
      </c>
      <c r="B481" s="367" t="s">
        <v>3162</v>
      </c>
      <c r="C481" s="298">
        <v>1600000</v>
      </c>
    </row>
    <row r="482" spans="1:3" ht="16.5" customHeight="1" x14ac:dyDescent="0.2">
      <c r="A482" s="279" t="s">
        <v>2704</v>
      </c>
      <c r="B482" s="367" t="s">
        <v>2705</v>
      </c>
      <c r="C482" s="298">
        <v>1600000</v>
      </c>
    </row>
    <row r="483" spans="1:3" ht="24" x14ac:dyDescent="0.2">
      <c r="A483" s="279" t="s">
        <v>2842</v>
      </c>
      <c r="B483" s="367" t="s">
        <v>2843</v>
      </c>
      <c r="C483" s="298">
        <v>28400000</v>
      </c>
    </row>
    <row r="484" spans="1:3" x14ac:dyDescent="0.2">
      <c r="A484" s="279" t="s">
        <v>2706</v>
      </c>
      <c r="B484" s="367" t="s">
        <v>2707</v>
      </c>
      <c r="C484" s="298">
        <v>30000000</v>
      </c>
    </row>
    <row r="485" spans="1:3" x14ac:dyDescent="0.2">
      <c r="A485" s="279" t="s">
        <v>2708</v>
      </c>
      <c r="B485" s="367" t="s">
        <v>2709</v>
      </c>
      <c r="C485" s="298">
        <v>40000000</v>
      </c>
    </row>
    <row r="486" spans="1:3" x14ac:dyDescent="0.2">
      <c r="A486" s="279" t="s">
        <v>2710</v>
      </c>
      <c r="B486" s="367" t="s">
        <v>2705</v>
      </c>
      <c r="C486" s="298">
        <v>3500000</v>
      </c>
    </row>
    <row r="487" spans="1:3" ht="24" x14ac:dyDescent="0.2">
      <c r="A487" s="279" t="s">
        <v>2844</v>
      </c>
      <c r="B487" s="367" t="s">
        <v>2843</v>
      </c>
      <c r="C487" s="298">
        <v>6500000</v>
      </c>
    </row>
    <row r="488" spans="1:3" ht="24" x14ac:dyDescent="0.2">
      <c r="A488" s="279" t="s">
        <v>2711</v>
      </c>
      <c r="B488" s="367" t="s">
        <v>2712</v>
      </c>
      <c r="C488" s="298">
        <v>16000000</v>
      </c>
    </row>
    <row r="489" spans="1:3" ht="24" x14ac:dyDescent="0.2">
      <c r="A489" s="279" t="s">
        <v>2845</v>
      </c>
      <c r="B489" s="367" t="s">
        <v>2843</v>
      </c>
      <c r="C489" s="298">
        <v>17420000</v>
      </c>
    </row>
    <row r="490" spans="1:3" x14ac:dyDescent="0.2">
      <c r="A490" s="279" t="s">
        <v>2713</v>
      </c>
      <c r="B490" s="367" t="s">
        <v>2705</v>
      </c>
      <c r="C490" s="298">
        <v>2260000</v>
      </c>
    </row>
    <row r="491" spans="1:3" x14ac:dyDescent="0.2">
      <c r="A491" s="279" t="s">
        <v>2714</v>
      </c>
      <c r="B491" s="367" t="s">
        <v>2715</v>
      </c>
      <c r="C491" s="298">
        <v>9003000</v>
      </c>
    </row>
    <row r="492" spans="1:3" x14ac:dyDescent="0.2">
      <c r="A492" s="279" t="s">
        <v>2716</v>
      </c>
      <c r="B492" s="367" t="s">
        <v>2717</v>
      </c>
      <c r="C492" s="298">
        <v>3000000</v>
      </c>
    </row>
    <row r="493" spans="1:3" ht="24" x14ac:dyDescent="0.2">
      <c r="A493" s="279" t="s">
        <v>2718</v>
      </c>
      <c r="B493" s="367" t="s">
        <v>2719</v>
      </c>
      <c r="C493" s="298">
        <v>5000000</v>
      </c>
    </row>
    <row r="494" spans="1:3" x14ac:dyDescent="0.2">
      <c r="A494" s="279" t="s">
        <v>2720</v>
      </c>
      <c r="B494" s="367" t="s">
        <v>2721</v>
      </c>
      <c r="C494" s="298">
        <v>19950000</v>
      </c>
    </row>
    <row r="495" spans="1:3" x14ac:dyDescent="0.2">
      <c r="A495" s="279" t="s">
        <v>2846</v>
      </c>
      <c r="B495" s="367" t="s">
        <v>2847</v>
      </c>
      <c r="C495" s="298">
        <v>59320000</v>
      </c>
    </row>
    <row r="496" spans="1:3" x14ac:dyDescent="0.2">
      <c r="A496" s="279" t="s">
        <v>2722</v>
      </c>
      <c r="B496" s="367" t="s">
        <v>2705</v>
      </c>
      <c r="C496" s="298">
        <v>5640000</v>
      </c>
    </row>
    <row r="497" spans="1:3" ht="24" x14ac:dyDescent="0.2">
      <c r="A497" s="279" t="s">
        <v>2848</v>
      </c>
      <c r="B497" s="367" t="s">
        <v>2843</v>
      </c>
      <c r="C497" s="298">
        <v>18340000</v>
      </c>
    </row>
    <row r="498" spans="1:3" x14ac:dyDescent="0.2">
      <c r="A498" s="279" t="s">
        <v>2723</v>
      </c>
      <c r="B498" s="367" t="s">
        <v>2724</v>
      </c>
      <c r="C498" s="298">
        <v>11020000</v>
      </c>
    </row>
    <row r="499" spans="1:3" ht="24" x14ac:dyDescent="0.2">
      <c r="A499" s="279" t="s">
        <v>2725</v>
      </c>
      <c r="B499" s="367" t="s">
        <v>2726</v>
      </c>
      <c r="C499" s="298">
        <v>36000000</v>
      </c>
    </row>
    <row r="500" spans="1:3" ht="24" x14ac:dyDescent="0.2">
      <c r="A500" s="279" t="s">
        <v>2727</v>
      </c>
      <c r="B500" s="367" t="s">
        <v>2728</v>
      </c>
      <c r="C500" s="298">
        <v>72500000</v>
      </c>
    </row>
    <row r="501" spans="1:3" x14ac:dyDescent="0.2">
      <c r="A501" s="279" t="s">
        <v>2729</v>
      </c>
      <c r="B501" s="367" t="s">
        <v>2730</v>
      </c>
      <c r="C501" s="298">
        <v>21630000</v>
      </c>
    </row>
    <row r="502" spans="1:3" ht="24" x14ac:dyDescent="0.2">
      <c r="A502" s="279" t="s">
        <v>2849</v>
      </c>
      <c r="B502" s="367" t="s">
        <v>2843</v>
      </c>
      <c r="C502" s="298">
        <v>22850000</v>
      </c>
    </row>
    <row r="503" spans="1:3" x14ac:dyDescent="0.2">
      <c r="A503" s="279" t="s">
        <v>2731</v>
      </c>
      <c r="B503" s="367" t="s">
        <v>2705</v>
      </c>
      <c r="C503" s="298">
        <v>3000000</v>
      </c>
    </row>
    <row r="504" spans="1:3" ht="22.5" customHeight="1" x14ac:dyDescent="0.2">
      <c r="A504" s="279" t="s">
        <v>2850</v>
      </c>
      <c r="B504" s="367" t="s">
        <v>2843</v>
      </c>
      <c r="C504" s="298">
        <v>31670000</v>
      </c>
    </row>
    <row r="505" spans="1:3" x14ac:dyDescent="0.2">
      <c r="A505" s="279" t="s">
        <v>2732</v>
      </c>
      <c r="B505" s="367" t="s">
        <v>2709</v>
      </c>
      <c r="C505" s="298">
        <v>40000000</v>
      </c>
    </row>
    <row r="506" spans="1:3" x14ac:dyDescent="0.2">
      <c r="A506" s="279" t="s">
        <v>2733</v>
      </c>
      <c r="B506" s="367" t="s">
        <v>2734</v>
      </c>
      <c r="C506" s="298">
        <v>30000000</v>
      </c>
    </row>
    <row r="507" spans="1:3" x14ac:dyDescent="0.2">
      <c r="A507" s="279" t="s">
        <v>2735</v>
      </c>
      <c r="B507" s="367" t="s">
        <v>2705</v>
      </c>
      <c r="C507" s="298">
        <v>4500000</v>
      </c>
    </row>
    <row r="508" spans="1:3" x14ac:dyDescent="0.2">
      <c r="A508" s="279" t="s">
        <v>2736</v>
      </c>
      <c r="B508" s="367" t="s">
        <v>2737</v>
      </c>
      <c r="C508" s="298">
        <v>25000000</v>
      </c>
    </row>
    <row r="509" spans="1:3" ht="24" x14ac:dyDescent="0.2">
      <c r="A509" s="279" t="s">
        <v>2851</v>
      </c>
      <c r="B509" s="367" t="s">
        <v>2843</v>
      </c>
      <c r="C509" s="298">
        <v>15500000</v>
      </c>
    </row>
    <row r="510" spans="1:3" ht="24" x14ac:dyDescent="0.2">
      <c r="A510" s="279" t="s">
        <v>2738</v>
      </c>
      <c r="B510" s="367" t="s">
        <v>2719</v>
      </c>
      <c r="C510" s="298">
        <v>6000000</v>
      </c>
    </row>
    <row r="511" spans="1:3" ht="15" customHeight="1" thickBot="1" x14ac:dyDescent="0.25">
      <c r="A511" s="365" t="s">
        <v>2739</v>
      </c>
      <c r="B511" s="368" t="s">
        <v>2024</v>
      </c>
      <c r="C511" s="370">
        <v>35179000</v>
      </c>
    </row>
    <row r="512" spans="1:3" ht="15.75" thickBot="1" x14ac:dyDescent="0.25">
      <c r="A512" s="299"/>
      <c r="B512" s="274" t="s">
        <v>513</v>
      </c>
      <c r="C512" s="300">
        <f>SUM(C10:C511)</f>
        <v>15517525000.000002</v>
      </c>
    </row>
  </sheetData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92D050"/>
  </sheetPr>
  <dimension ref="A8:C36"/>
  <sheetViews>
    <sheetView topLeftCell="A7" workbookViewId="0">
      <selection activeCell="H22" sqref="H22"/>
    </sheetView>
  </sheetViews>
  <sheetFormatPr baseColWidth="10" defaultColWidth="11.42578125" defaultRowHeight="15" x14ac:dyDescent="0.25"/>
  <cols>
    <col min="1" max="1" width="9.5703125" customWidth="1"/>
    <col min="2" max="2" width="61" customWidth="1"/>
    <col min="3" max="3" width="18" customWidth="1"/>
  </cols>
  <sheetData>
    <row r="8" spans="1:3" ht="15.75" thickBot="1" x14ac:dyDescent="0.3">
      <c r="A8" s="434"/>
      <c r="B8" s="434"/>
    </row>
    <row r="9" spans="1:3" ht="33.75" customHeight="1" thickBot="1" x14ac:dyDescent="0.3">
      <c r="A9" s="212">
        <v>90000</v>
      </c>
      <c r="B9" s="209" t="s">
        <v>414</v>
      </c>
      <c r="C9" s="4" t="s">
        <v>424</v>
      </c>
    </row>
    <row r="10" spans="1:3" ht="15.75" thickBot="1" x14ac:dyDescent="0.3">
      <c r="A10" s="212">
        <v>91000</v>
      </c>
      <c r="B10" s="213" t="s">
        <v>415</v>
      </c>
      <c r="C10" s="218">
        <v>91315189</v>
      </c>
    </row>
    <row r="11" spans="1:3" ht="15.75" thickBot="1" x14ac:dyDescent="0.3">
      <c r="A11" s="212">
        <v>91100</v>
      </c>
      <c r="B11" s="219" t="s">
        <v>1873</v>
      </c>
      <c r="C11" s="218">
        <v>91315189</v>
      </c>
    </row>
    <row r="12" spans="1:3" x14ac:dyDescent="0.25">
      <c r="A12" s="220">
        <v>91101</v>
      </c>
      <c r="B12" s="234" t="s">
        <v>1679</v>
      </c>
      <c r="C12" s="221">
        <v>13040236</v>
      </c>
    </row>
    <row r="13" spans="1:3" x14ac:dyDescent="0.25">
      <c r="A13" s="220">
        <v>91102</v>
      </c>
      <c r="B13" s="235" t="s">
        <v>1681</v>
      </c>
      <c r="C13" s="221">
        <v>5294186</v>
      </c>
    </row>
    <row r="14" spans="1:3" x14ac:dyDescent="0.25">
      <c r="A14" s="220">
        <v>91103</v>
      </c>
      <c r="B14" s="235" t="s">
        <v>1683</v>
      </c>
      <c r="C14" s="221">
        <v>10620000</v>
      </c>
    </row>
    <row r="15" spans="1:3" x14ac:dyDescent="0.25">
      <c r="A15" s="220">
        <v>91106</v>
      </c>
      <c r="B15" s="235" t="s">
        <v>1685</v>
      </c>
      <c r="C15" s="221">
        <v>25614935</v>
      </c>
    </row>
    <row r="16" spans="1:3" x14ac:dyDescent="0.25">
      <c r="A16" s="220">
        <v>91107</v>
      </c>
      <c r="B16" s="235" t="s">
        <v>1687</v>
      </c>
      <c r="C16" s="221">
        <v>27529167</v>
      </c>
    </row>
    <row r="17" spans="1:3" ht="15.75" thickBot="1" x14ac:dyDescent="0.3">
      <c r="A17" s="220" t="s">
        <v>416</v>
      </c>
      <c r="B17" s="424" t="s">
        <v>3367</v>
      </c>
      <c r="C17" s="221">
        <v>9216665</v>
      </c>
    </row>
    <row r="18" spans="1:3" ht="15.75" thickBot="1" x14ac:dyDescent="0.3">
      <c r="A18" s="212">
        <v>92000</v>
      </c>
      <c r="B18" s="425" t="s">
        <v>417</v>
      </c>
      <c r="C18" s="218">
        <v>261490481</v>
      </c>
    </row>
    <row r="19" spans="1:3" ht="15.75" thickBot="1" x14ac:dyDescent="0.3">
      <c r="A19" s="212">
        <v>92100</v>
      </c>
      <c r="B19" s="219" t="s">
        <v>1872</v>
      </c>
      <c r="C19" s="218">
        <v>261490481</v>
      </c>
    </row>
    <row r="20" spans="1:3" x14ac:dyDescent="0.25">
      <c r="A20" s="220">
        <v>92102</v>
      </c>
      <c r="B20" s="234" t="s">
        <v>1692</v>
      </c>
      <c r="C20" s="221">
        <v>25656141</v>
      </c>
    </row>
    <row r="21" spans="1:3" x14ac:dyDescent="0.25">
      <c r="A21" s="220">
        <v>92103</v>
      </c>
      <c r="B21" s="235" t="s">
        <v>1694</v>
      </c>
      <c r="C21" s="221">
        <v>24466321</v>
      </c>
    </row>
    <row r="22" spans="1:3" x14ac:dyDescent="0.25">
      <c r="A22" s="220">
        <v>92104</v>
      </c>
      <c r="B22" s="235" t="s">
        <v>1696</v>
      </c>
      <c r="C22" s="221">
        <v>2194231</v>
      </c>
    </row>
    <row r="23" spans="1:3" x14ac:dyDescent="0.25">
      <c r="A23" s="220">
        <v>92105</v>
      </c>
      <c r="B23" s="235" t="s">
        <v>1698</v>
      </c>
      <c r="C23" s="221">
        <v>30266491</v>
      </c>
    </row>
    <row r="24" spans="1:3" x14ac:dyDescent="0.25">
      <c r="A24" s="220">
        <v>92106</v>
      </c>
      <c r="B24" s="235" t="s">
        <v>1700</v>
      </c>
      <c r="C24" s="221">
        <v>57954133</v>
      </c>
    </row>
    <row r="25" spans="1:3" x14ac:dyDescent="0.25">
      <c r="A25" s="220">
        <v>92107</v>
      </c>
      <c r="B25" s="235" t="s">
        <v>1702</v>
      </c>
      <c r="C25" s="221">
        <v>18192763</v>
      </c>
    </row>
    <row r="26" spans="1:3" x14ac:dyDescent="0.25">
      <c r="A26" s="220">
        <v>92108</v>
      </c>
      <c r="B26" s="235" t="s">
        <v>1704</v>
      </c>
      <c r="C26" s="221">
        <v>41098720</v>
      </c>
    </row>
    <row r="27" spans="1:3" ht="15.75" thickBot="1" x14ac:dyDescent="0.3">
      <c r="A27" s="220" t="s">
        <v>418</v>
      </c>
      <c r="B27" s="235" t="s">
        <v>3368</v>
      </c>
      <c r="C27" s="221">
        <v>61661681</v>
      </c>
    </row>
    <row r="28" spans="1:3" ht="15.75" thickBot="1" x14ac:dyDescent="0.3">
      <c r="A28" s="426">
        <v>95000</v>
      </c>
      <c r="B28" s="428" t="s">
        <v>1797</v>
      </c>
      <c r="C28" s="218">
        <v>2200000</v>
      </c>
    </row>
    <row r="29" spans="1:3" ht="15.75" thickBot="1" x14ac:dyDescent="0.3">
      <c r="A29" s="427">
        <v>95100</v>
      </c>
      <c r="B29" s="429" t="s">
        <v>1797</v>
      </c>
      <c r="C29" s="217">
        <v>2200000</v>
      </c>
    </row>
    <row r="30" spans="1:3" ht="15.75" thickBot="1" x14ac:dyDescent="0.3">
      <c r="A30" s="223">
        <v>95101</v>
      </c>
      <c r="B30" s="224" t="s">
        <v>1800</v>
      </c>
      <c r="C30" s="225">
        <v>2200000</v>
      </c>
    </row>
    <row r="31" spans="1:3" ht="15.75" thickBot="1" x14ac:dyDescent="0.3">
      <c r="A31" s="212">
        <v>99000</v>
      </c>
      <c r="B31" s="222" t="s">
        <v>419</v>
      </c>
      <c r="C31" s="218">
        <v>55000000</v>
      </c>
    </row>
    <row r="32" spans="1:3" ht="15.75" thickBot="1" x14ac:dyDescent="0.3">
      <c r="A32" s="212">
        <v>99100</v>
      </c>
      <c r="B32" s="213" t="s">
        <v>420</v>
      </c>
      <c r="C32" s="218">
        <v>55000000</v>
      </c>
    </row>
    <row r="33" spans="1:3" ht="25.5" x14ac:dyDescent="0.25">
      <c r="A33" s="226">
        <v>99101</v>
      </c>
      <c r="B33" s="227" t="s">
        <v>421</v>
      </c>
      <c r="C33" s="228">
        <v>1000000</v>
      </c>
    </row>
    <row r="34" spans="1:3" ht="25.5" x14ac:dyDescent="0.25">
      <c r="A34" s="214">
        <v>99103</v>
      </c>
      <c r="B34" s="215" t="s">
        <v>422</v>
      </c>
      <c r="C34" s="229">
        <v>53500000</v>
      </c>
    </row>
    <row r="35" spans="1:3" ht="26.25" thickBot="1" x14ac:dyDescent="0.3">
      <c r="A35" s="230">
        <v>99104</v>
      </c>
      <c r="B35" s="231" t="s">
        <v>423</v>
      </c>
      <c r="C35" s="232">
        <v>500000</v>
      </c>
    </row>
    <row r="36" spans="1:3" ht="15.75" thickBot="1" x14ac:dyDescent="0.3">
      <c r="A36" s="216"/>
      <c r="B36" s="4" t="s">
        <v>425</v>
      </c>
      <c r="C36" s="217">
        <f>C10+C18+C28+C31</f>
        <v>410005670</v>
      </c>
    </row>
  </sheetData>
  <mergeCells count="1">
    <mergeCell ref="A8:B8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92D050"/>
  </sheetPr>
  <dimension ref="B8:D17"/>
  <sheetViews>
    <sheetView topLeftCell="B1" workbookViewId="0">
      <selection activeCell="C23" sqref="C23"/>
    </sheetView>
  </sheetViews>
  <sheetFormatPr baseColWidth="10" defaultColWidth="11.42578125" defaultRowHeight="15" x14ac:dyDescent="0.25"/>
  <cols>
    <col min="1" max="1" width="0.42578125" customWidth="1"/>
    <col min="3" max="3" width="54.140625" customWidth="1"/>
    <col min="4" max="4" width="19" customWidth="1"/>
  </cols>
  <sheetData>
    <row r="8" spans="2:4" ht="15.75" thickBot="1" x14ac:dyDescent="0.3">
      <c r="B8" s="434"/>
      <c r="C8" s="434"/>
    </row>
    <row r="9" spans="2:4" s="2" customFormat="1" ht="27" customHeight="1" thickBot="1" x14ac:dyDescent="0.25">
      <c r="B9" s="145">
        <v>43000</v>
      </c>
      <c r="C9" s="170" t="s">
        <v>339</v>
      </c>
      <c r="D9" s="158" t="s">
        <v>424</v>
      </c>
    </row>
    <row r="10" spans="2:4" s="10" customFormat="1" ht="15.75" thickBot="1" x14ac:dyDescent="0.3">
      <c r="B10" s="145">
        <v>43100</v>
      </c>
      <c r="C10" s="156" t="s">
        <v>340</v>
      </c>
      <c r="D10" s="182">
        <f>SUM(D11:D13)</f>
        <v>45812500</v>
      </c>
    </row>
    <row r="11" spans="2:4" x14ac:dyDescent="0.25">
      <c r="B11" s="147">
        <v>43101</v>
      </c>
      <c r="C11" s="157" t="s">
        <v>341</v>
      </c>
      <c r="D11" s="183">
        <v>5000000</v>
      </c>
    </row>
    <row r="12" spans="2:4" x14ac:dyDescent="0.25">
      <c r="B12" s="147">
        <v>43102</v>
      </c>
      <c r="C12" s="148" t="s">
        <v>1867</v>
      </c>
      <c r="D12" s="184">
        <v>35812500</v>
      </c>
    </row>
    <row r="13" spans="2:4" ht="15.75" thickBot="1" x14ac:dyDescent="0.3">
      <c r="B13" s="147">
        <v>43103</v>
      </c>
      <c r="C13" s="171" t="s">
        <v>342</v>
      </c>
      <c r="D13" s="155">
        <v>5000000</v>
      </c>
    </row>
    <row r="14" spans="2:4" ht="15.75" thickBot="1" x14ac:dyDescent="0.3">
      <c r="B14" s="145">
        <v>43900</v>
      </c>
      <c r="C14" s="156" t="s">
        <v>343</v>
      </c>
      <c r="D14" s="185">
        <f>SUM(D15:D16)</f>
        <v>1522491000</v>
      </c>
    </row>
    <row r="15" spans="2:4" ht="15.75" thickBot="1" x14ac:dyDescent="0.3">
      <c r="B15" s="169" t="s">
        <v>344</v>
      </c>
      <c r="C15" s="157" t="s">
        <v>345</v>
      </c>
      <c r="D15" s="184">
        <v>1501554000</v>
      </c>
    </row>
    <row r="16" spans="2:4" ht="15.75" thickBot="1" x14ac:dyDescent="0.3">
      <c r="B16" s="169">
        <v>43912</v>
      </c>
      <c r="C16" s="157" t="s">
        <v>3142</v>
      </c>
      <c r="D16" s="154">
        <v>20937000</v>
      </c>
    </row>
    <row r="17" spans="2:4" ht="15.75" thickBot="1" x14ac:dyDescent="0.3">
      <c r="B17" s="149"/>
      <c r="C17" s="9" t="s">
        <v>425</v>
      </c>
      <c r="D17" s="348">
        <f>D10+D14</f>
        <v>1568303500</v>
      </c>
    </row>
  </sheetData>
  <mergeCells count="1">
    <mergeCell ref="B8:C8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92D050"/>
  </sheetPr>
  <dimension ref="A9:D145"/>
  <sheetViews>
    <sheetView topLeftCell="A85" workbookViewId="0">
      <selection activeCell="I12" sqref="I12"/>
    </sheetView>
  </sheetViews>
  <sheetFormatPr baseColWidth="10" defaultColWidth="11.42578125" defaultRowHeight="15" x14ac:dyDescent="0.25"/>
  <cols>
    <col min="1" max="1" width="3.5703125" customWidth="1"/>
    <col min="2" max="2" width="8.7109375" customWidth="1"/>
    <col min="3" max="3" width="60.5703125" customWidth="1"/>
    <col min="4" max="4" width="15.85546875" bestFit="1" customWidth="1"/>
  </cols>
  <sheetData>
    <row r="9" spans="1:4" ht="15.75" thickBot="1" x14ac:dyDescent="0.3">
      <c r="B9" s="434"/>
      <c r="C9" s="434"/>
    </row>
    <row r="10" spans="1:4" s="2" customFormat="1" ht="35.25" customHeight="1" thickBot="1" x14ac:dyDescent="0.25">
      <c r="A10" s="151"/>
      <c r="B10" s="152">
        <v>44000</v>
      </c>
      <c r="C10" s="236" t="s">
        <v>346</v>
      </c>
      <c r="D10" s="141" t="s">
        <v>424</v>
      </c>
    </row>
    <row r="11" spans="1:4" ht="15" customHeight="1" thickBot="1" x14ac:dyDescent="0.3">
      <c r="B11" s="233" t="s">
        <v>1483</v>
      </c>
      <c r="C11" s="237" t="s">
        <v>1484</v>
      </c>
      <c r="D11" s="238">
        <v>236484983.96000001</v>
      </c>
    </row>
    <row r="12" spans="1:4" ht="15" customHeight="1" x14ac:dyDescent="0.25">
      <c r="B12" s="239" t="s">
        <v>1485</v>
      </c>
      <c r="C12" s="240" t="s">
        <v>1486</v>
      </c>
      <c r="D12" s="241">
        <v>234578984</v>
      </c>
    </row>
    <row r="13" spans="1:4" ht="15" customHeight="1" thickBot="1" x14ac:dyDescent="0.3">
      <c r="B13" s="242" t="s">
        <v>1487</v>
      </c>
      <c r="C13" s="243" t="s">
        <v>1488</v>
      </c>
      <c r="D13" s="244">
        <v>1905999.96</v>
      </c>
    </row>
    <row r="14" spans="1:4" ht="15" customHeight="1" thickBot="1" x14ac:dyDescent="0.3">
      <c r="B14" s="233" t="s">
        <v>1489</v>
      </c>
      <c r="C14" s="237" t="s">
        <v>1942</v>
      </c>
      <c r="D14" s="238">
        <v>2590117</v>
      </c>
    </row>
    <row r="15" spans="1:4" ht="15" customHeight="1" x14ac:dyDescent="0.25">
      <c r="B15" s="239" t="s">
        <v>1782</v>
      </c>
      <c r="C15" s="240" t="s">
        <v>1783</v>
      </c>
      <c r="D15" s="241">
        <v>1605897</v>
      </c>
    </row>
    <row r="16" spans="1:4" ht="25.5" x14ac:dyDescent="0.25">
      <c r="B16" s="210" t="s">
        <v>1490</v>
      </c>
      <c r="C16" s="245" t="s">
        <v>347</v>
      </c>
      <c r="D16" s="179">
        <v>509220</v>
      </c>
    </row>
    <row r="17" spans="2:4" ht="15" customHeight="1" x14ac:dyDescent="0.25">
      <c r="B17" s="210" t="s">
        <v>1784</v>
      </c>
      <c r="C17" s="246" t="s">
        <v>348</v>
      </c>
      <c r="D17" s="179">
        <v>275000</v>
      </c>
    </row>
    <row r="18" spans="2:4" ht="15" customHeight="1" thickBot="1" x14ac:dyDescent="0.3">
      <c r="B18" s="242" t="s">
        <v>1785</v>
      </c>
      <c r="C18" s="243" t="s">
        <v>1942</v>
      </c>
      <c r="D18" s="244">
        <v>200000</v>
      </c>
    </row>
    <row r="19" spans="2:4" ht="15" customHeight="1" thickBot="1" x14ac:dyDescent="0.3">
      <c r="B19" s="233" t="s">
        <v>1491</v>
      </c>
      <c r="C19" s="237" t="s">
        <v>1874</v>
      </c>
      <c r="D19" s="238">
        <v>4457263</v>
      </c>
    </row>
    <row r="20" spans="2:4" ht="15" customHeight="1" x14ac:dyDescent="0.25">
      <c r="B20" s="239" t="s">
        <v>1493</v>
      </c>
      <c r="C20" s="240" t="s">
        <v>349</v>
      </c>
      <c r="D20" s="241">
        <v>1957263</v>
      </c>
    </row>
    <row r="21" spans="2:4" ht="15" customHeight="1" thickBot="1" x14ac:dyDescent="0.3">
      <c r="B21" s="242" t="s">
        <v>1786</v>
      </c>
      <c r="C21" s="243" t="s">
        <v>1787</v>
      </c>
      <c r="D21" s="244">
        <v>2500000</v>
      </c>
    </row>
    <row r="22" spans="2:4" ht="15" customHeight="1" thickBot="1" x14ac:dyDescent="0.3">
      <c r="B22" s="233" t="s">
        <v>1494</v>
      </c>
      <c r="C22" s="237" t="s">
        <v>1943</v>
      </c>
      <c r="D22" s="238">
        <v>400104</v>
      </c>
    </row>
    <row r="23" spans="2:4" ht="15" customHeight="1" thickBot="1" x14ac:dyDescent="0.3">
      <c r="B23" s="239" t="s">
        <v>1495</v>
      </c>
      <c r="C23" s="240" t="s">
        <v>350</v>
      </c>
      <c r="D23" s="241">
        <v>400104</v>
      </c>
    </row>
    <row r="24" spans="2:4" ht="15" customHeight="1" thickBot="1" x14ac:dyDescent="0.3">
      <c r="B24" s="233" t="s">
        <v>1496</v>
      </c>
      <c r="C24" s="237" t="s">
        <v>1875</v>
      </c>
      <c r="D24" s="238">
        <v>20470714.960000001</v>
      </c>
    </row>
    <row r="25" spans="2:4" ht="15" customHeight="1" x14ac:dyDescent="0.25">
      <c r="B25" s="210" t="s">
        <v>1497</v>
      </c>
      <c r="C25" s="246" t="s">
        <v>1876</v>
      </c>
      <c r="D25" s="179">
        <v>1796965</v>
      </c>
    </row>
    <row r="26" spans="2:4" ht="15" customHeight="1" x14ac:dyDescent="0.25">
      <c r="B26" s="210" t="s">
        <v>1498</v>
      </c>
      <c r="C26" s="246" t="s">
        <v>1499</v>
      </c>
      <c r="D26" s="179">
        <v>132000</v>
      </c>
    </row>
    <row r="27" spans="2:4" ht="15" customHeight="1" x14ac:dyDescent="0.25">
      <c r="B27" s="210" t="s">
        <v>1500</v>
      </c>
      <c r="C27" s="246" t="s">
        <v>1877</v>
      </c>
      <c r="D27" s="179">
        <v>162635</v>
      </c>
    </row>
    <row r="28" spans="2:4" ht="15" customHeight="1" x14ac:dyDescent="0.25">
      <c r="B28" s="210" t="s">
        <v>1501</v>
      </c>
      <c r="C28" s="246" t="s">
        <v>1502</v>
      </c>
      <c r="D28" s="179">
        <v>184961.4</v>
      </c>
    </row>
    <row r="29" spans="2:4" ht="15" customHeight="1" x14ac:dyDescent="0.25">
      <c r="B29" s="210" t="s">
        <v>1503</v>
      </c>
      <c r="C29" s="246" t="s">
        <v>1878</v>
      </c>
      <c r="D29" s="179">
        <v>120033</v>
      </c>
    </row>
    <row r="30" spans="2:4" ht="29.25" customHeight="1" x14ac:dyDescent="0.25">
      <c r="B30" s="210" t="s">
        <v>1504</v>
      </c>
      <c r="C30" s="247" t="s">
        <v>1879</v>
      </c>
      <c r="D30" s="179">
        <v>182176</v>
      </c>
    </row>
    <row r="31" spans="2:4" ht="15" customHeight="1" x14ac:dyDescent="0.25">
      <c r="B31" s="210" t="s">
        <v>1505</v>
      </c>
      <c r="C31" s="246" t="s">
        <v>1880</v>
      </c>
      <c r="D31" s="179">
        <v>35433</v>
      </c>
    </row>
    <row r="32" spans="2:4" ht="32.25" customHeight="1" x14ac:dyDescent="0.25">
      <c r="B32" s="210" t="s">
        <v>1506</v>
      </c>
      <c r="C32" s="247" t="s">
        <v>1881</v>
      </c>
      <c r="D32" s="179">
        <v>83630</v>
      </c>
    </row>
    <row r="33" spans="2:4" ht="15" customHeight="1" x14ac:dyDescent="0.25">
      <c r="B33" s="210" t="s">
        <v>1507</v>
      </c>
      <c r="C33" s="246" t="s">
        <v>352</v>
      </c>
      <c r="D33" s="179">
        <v>29197</v>
      </c>
    </row>
    <row r="34" spans="2:4" ht="15" customHeight="1" x14ac:dyDescent="0.25">
      <c r="B34" s="210" t="s">
        <v>1508</v>
      </c>
      <c r="C34" s="246" t="s">
        <v>353</v>
      </c>
      <c r="D34" s="179">
        <v>85238</v>
      </c>
    </row>
    <row r="35" spans="2:4" ht="29.25" customHeight="1" x14ac:dyDescent="0.25">
      <c r="B35" s="210" t="s">
        <v>1509</v>
      </c>
      <c r="C35" s="247" t="s">
        <v>1882</v>
      </c>
      <c r="D35" s="179">
        <v>85238</v>
      </c>
    </row>
    <row r="36" spans="2:4" ht="15" customHeight="1" x14ac:dyDescent="0.25">
      <c r="B36" s="210" t="s">
        <v>1510</v>
      </c>
      <c r="C36" s="246" t="s">
        <v>1883</v>
      </c>
      <c r="D36" s="179">
        <v>85238</v>
      </c>
    </row>
    <row r="37" spans="2:4" ht="15" customHeight="1" x14ac:dyDescent="0.25">
      <c r="B37" s="210" t="s">
        <v>1511</v>
      </c>
      <c r="C37" s="246" t="s">
        <v>1512</v>
      </c>
      <c r="D37" s="179">
        <v>85238</v>
      </c>
    </row>
    <row r="38" spans="2:4" ht="15" customHeight="1" x14ac:dyDescent="0.25">
      <c r="B38" s="210" t="s">
        <v>1513</v>
      </c>
      <c r="C38" s="246" t="s">
        <v>1884</v>
      </c>
      <c r="D38" s="179">
        <v>101560</v>
      </c>
    </row>
    <row r="39" spans="2:4" ht="15" customHeight="1" x14ac:dyDescent="0.25">
      <c r="B39" s="210" t="s">
        <v>1514</v>
      </c>
      <c r="C39" s="246" t="s">
        <v>354</v>
      </c>
      <c r="D39" s="179">
        <v>91171</v>
      </c>
    </row>
    <row r="40" spans="2:4" ht="15" customHeight="1" x14ac:dyDescent="0.25">
      <c r="B40" s="210" t="s">
        <v>1515</v>
      </c>
      <c r="C40" s="246" t="s">
        <v>355</v>
      </c>
      <c r="D40" s="179">
        <v>87795</v>
      </c>
    </row>
    <row r="41" spans="2:4" ht="30.75" customHeight="1" x14ac:dyDescent="0.25">
      <c r="B41" s="210" t="s">
        <v>1516</v>
      </c>
      <c r="C41" s="247" t="s">
        <v>1885</v>
      </c>
      <c r="D41" s="179">
        <v>35586</v>
      </c>
    </row>
    <row r="42" spans="2:4" ht="15" customHeight="1" x14ac:dyDescent="0.25">
      <c r="B42" s="210" t="s">
        <v>1517</v>
      </c>
      <c r="C42" s="246" t="s">
        <v>1886</v>
      </c>
      <c r="D42" s="179">
        <v>85238</v>
      </c>
    </row>
    <row r="43" spans="2:4" ht="15" customHeight="1" x14ac:dyDescent="0.25">
      <c r="B43" s="210" t="s">
        <v>1518</v>
      </c>
      <c r="C43" s="246" t="s">
        <v>1519</v>
      </c>
      <c r="D43" s="179">
        <v>1315755.56</v>
      </c>
    </row>
    <row r="44" spans="2:4" ht="15" customHeight="1" x14ac:dyDescent="0.25">
      <c r="B44" s="210" t="s">
        <v>1520</v>
      </c>
      <c r="C44" s="246" t="s">
        <v>1887</v>
      </c>
      <c r="D44" s="179">
        <v>448840</v>
      </c>
    </row>
    <row r="45" spans="2:4" ht="15" customHeight="1" x14ac:dyDescent="0.25">
      <c r="B45" s="210" t="s">
        <v>1521</v>
      </c>
      <c r="C45" s="246" t="s">
        <v>1888</v>
      </c>
      <c r="D45" s="179">
        <v>123307</v>
      </c>
    </row>
    <row r="46" spans="2:4" ht="30" customHeight="1" x14ac:dyDescent="0.25">
      <c r="B46" s="210" t="s">
        <v>1522</v>
      </c>
      <c r="C46" s="247" t="s">
        <v>1889</v>
      </c>
      <c r="D46" s="179">
        <v>85760</v>
      </c>
    </row>
    <row r="47" spans="2:4" ht="15" customHeight="1" x14ac:dyDescent="0.25">
      <c r="B47" s="210" t="s">
        <v>1523</v>
      </c>
      <c r="C47" s="246" t="s">
        <v>358</v>
      </c>
      <c r="D47" s="179">
        <v>162000</v>
      </c>
    </row>
    <row r="48" spans="2:4" ht="15" customHeight="1" x14ac:dyDescent="0.25">
      <c r="B48" s="210" t="s">
        <v>1524</v>
      </c>
      <c r="C48" s="246" t="s">
        <v>1890</v>
      </c>
      <c r="D48" s="179">
        <v>78177</v>
      </c>
    </row>
    <row r="49" spans="2:4" ht="15" customHeight="1" x14ac:dyDescent="0.25">
      <c r="B49" s="210" t="s">
        <v>1525</v>
      </c>
      <c r="C49" s="246" t="s">
        <v>1526</v>
      </c>
      <c r="D49" s="179">
        <v>55488</v>
      </c>
    </row>
    <row r="50" spans="2:4" ht="15" customHeight="1" x14ac:dyDescent="0.25">
      <c r="B50" s="210" t="s">
        <v>1527</v>
      </c>
      <c r="C50" s="246" t="s">
        <v>1528</v>
      </c>
      <c r="D50" s="179">
        <v>60497</v>
      </c>
    </row>
    <row r="51" spans="2:4" ht="15" customHeight="1" x14ac:dyDescent="0.25">
      <c r="B51" s="210" t="s">
        <v>1529</v>
      </c>
      <c r="C51" s="246" t="s">
        <v>1530</v>
      </c>
      <c r="D51" s="179">
        <v>64896</v>
      </c>
    </row>
    <row r="52" spans="2:4" ht="15" customHeight="1" x14ac:dyDescent="0.25">
      <c r="B52" s="210" t="s">
        <v>1531</v>
      </c>
      <c r="C52" s="246" t="s">
        <v>1532</v>
      </c>
      <c r="D52" s="179">
        <v>45428</v>
      </c>
    </row>
    <row r="53" spans="2:4" ht="15" customHeight="1" x14ac:dyDescent="0.25">
      <c r="B53" s="210" t="s">
        <v>1533</v>
      </c>
      <c r="C53" s="246" t="s">
        <v>1891</v>
      </c>
      <c r="D53" s="179">
        <v>61651</v>
      </c>
    </row>
    <row r="54" spans="2:4" ht="15" customHeight="1" x14ac:dyDescent="0.25">
      <c r="B54" s="210" t="s">
        <v>1534</v>
      </c>
      <c r="C54" s="246" t="s">
        <v>359</v>
      </c>
      <c r="D54" s="179">
        <v>60000</v>
      </c>
    </row>
    <row r="55" spans="2:4" ht="15" customHeight="1" x14ac:dyDescent="0.25">
      <c r="B55" s="210" t="s">
        <v>1535</v>
      </c>
      <c r="C55" s="246" t="s">
        <v>360</v>
      </c>
      <c r="D55" s="179">
        <v>700000</v>
      </c>
    </row>
    <row r="56" spans="2:4" ht="15" customHeight="1" x14ac:dyDescent="0.25">
      <c r="B56" s="210" t="s">
        <v>1536</v>
      </c>
      <c r="C56" s="246" t="s">
        <v>361</v>
      </c>
      <c r="D56" s="179">
        <v>45427</v>
      </c>
    </row>
    <row r="57" spans="2:4" ht="30" customHeight="1" x14ac:dyDescent="0.25">
      <c r="B57" s="210" t="s">
        <v>1537</v>
      </c>
      <c r="C57" s="247" t="s">
        <v>1892</v>
      </c>
      <c r="D57" s="179">
        <v>43680</v>
      </c>
    </row>
    <row r="58" spans="2:4" ht="15" customHeight="1" x14ac:dyDescent="0.25">
      <c r="B58" s="210" t="s">
        <v>1538</v>
      </c>
      <c r="C58" s="246" t="s">
        <v>1539</v>
      </c>
      <c r="D58" s="179">
        <v>60000</v>
      </c>
    </row>
    <row r="59" spans="2:4" ht="15" customHeight="1" x14ac:dyDescent="0.25">
      <c r="B59" s="210" t="s">
        <v>1540</v>
      </c>
      <c r="C59" s="246" t="s">
        <v>1541</v>
      </c>
      <c r="D59" s="179">
        <v>40000</v>
      </c>
    </row>
    <row r="60" spans="2:4" ht="15" customHeight="1" x14ac:dyDescent="0.25">
      <c r="B60" s="210" t="s">
        <v>1542</v>
      </c>
      <c r="C60" s="246" t="s">
        <v>1543</v>
      </c>
      <c r="D60" s="179">
        <v>30000</v>
      </c>
    </row>
    <row r="61" spans="2:4" ht="15" customHeight="1" x14ac:dyDescent="0.25">
      <c r="B61" s="210" t="s">
        <v>1544</v>
      </c>
      <c r="C61" s="246" t="s">
        <v>1545</v>
      </c>
      <c r="D61" s="179">
        <v>50000</v>
      </c>
    </row>
    <row r="62" spans="2:4" ht="15" customHeight="1" x14ac:dyDescent="0.25">
      <c r="B62" s="210" t="s">
        <v>1546</v>
      </c>
      <c r="C62" s="246" t="s">
        <v>1547</v>
      </c>
      <c r="D62" s="179">
        <v>30000</v>
      </c>
    </row>
    <row r="63" spans="2:4" ht="15" customHeight="1" x14ac:dyDescent="0.25">
      <c r="B63" s="210" t="s">
        <v>1548</v>
      </c>
      <c r="C63" s="246" t="s">
        <v>1893</v>
      </c>
      <c r="D63" s="179">
        <v>40000</v>
      </c>
    </row>
    <row r="64" spans="2:4" ht="15" customHeight="1" x14ac:dyDescent="0.25">
      <c r="B64" s="210" t="s">
        <v>1549</v>
      </c>
      <c r="C64" s="246" t="s">
        <v>1760</v>
      </c>
      <c r="D64" s="179">
        <v>50000</v>
      </c>
    </row>
    <row r="65" spans="2:4" ht="15" customHeight="1" x14ac:dyDescent="0.25">
      <c r="B65" s="210" t="s">
        <v>1550</v>
      </c>
      <c r="C65" s="246" t="s">
        <v>1894</v>
      </c>
      <c r="D65" s="179">
        <v>40000</v>
      </c>
    </row>
    <row r="66" spans="2:4" ht="15" customHeight="1" x14ac:dyDescent="0.25">
      <c r="B66" s="210" t="s">
        <v>1551</v>
      </c>
      <c r="C66" s="246" t="s">
        <v>1552</v>
      </c>
      <c r="D66" s="179">
        <v>290000</v>
      </c>
    </row>
    <row r="67" spans="2:4" ht="15" customHeight="1" x14ac:dyDescent="0.25">
      <c r="B67" s="210" t="s">
        <v>1553</v>
      </c>
      <c r="C67" s="246" t="s">
        <v>1895</v>
      </c>
      <c r="D67" s="179">
        <v>30000</v>
      </c>
    </row>
    <row r="68" spans="2:4" ht="15" customHeight="1" x14ac:dyDescent="0.25">
      <c r="B68" s="210" t="s">
        <v>1554</v>
      </c>
      <c r="C68" s="246" t="s">
        <v>1555</v>
      </c>
      <c r="D68" s="179">
        <v>40000</v>
      </c>
    </row>
    <row r="69" spans="2:4" ht="15" customHeight="1" x14ac:dyDescent="0.25">
      <c r="B69" s="210" t="s">
        <v>1556</v>
      </c>
      <c r="C69" s="246" t="s">
        <v>1557</v>
      </c>
      <c r="D69" s="179">
        <v>50000</v>
      </c>
    </row>
    <row r="70" spans="2:4" ht="15" customHeight="1" x14ac:dyDescent="0.25">
      <c r="B70" s="210" t="s">
        <v>1558</v>
      </c>
      <c r="C70" s="246" t="s">
        <v>1559</v>
      </c>
      <c r="D70" s="179">
        <v>40000</v>
      </c>
    </row>
    <row r="71" spans="2:4" ht="15" customHeight="1" x14ac:dyDescent="0.25">
      <c r="B71" s="210" t="s">
        <v>1560</v>
      </c>
      <c r="C71" s="246" t="s">
        <v>1761</v>
      </c>
      <c r="D71" s="179">
        <v>25000</v>
      </c>
    </row>
    <row r="72" spans="2:4" ht="15" customHeight="1" x14ac:dyDescent="0.25">
      <c r="B72" s="210" t="s">
        <v>1561</v>
      </c>
      <c r="C72" s="246" t="s">
        <v>1562</v>
      </c>
      <c r="D72" s="179">
        <v>70000</v>
      </c>
    </row>
    <row r="73" spans="2:4" ht="15" customHeight="1" x14ac:dyDescent="0.25">
      <c r="B73" s="210" t="s">
        <v>1563</v>
      </c>
      <c r="C73" s="246" t="s">
        <v>1564</v>
      </c>
      <c r="D73" s="179">
        <v>40000</v>
      </c>
    </row>
    <row r="74" spans="2:4" ht="15" customHeight="1" x14ac:dyDescent="0.25">
      <c r="B74" s="210" t="s">
        <v>1565</v>
      </c>
      <c r="C74" s="246" t="s">
        <v>1566</v>
      </c>
      <c r="D74" s="179">
        <v>20000</v>
      </c>
    </row>
    <row r="75" spans="2:4" ht="15" customHeight="1" x14ac:dyDescent="0.25">
      <c r="B75" s="210" t="s">
        <v>1567</v>
      </c>
      <c r="C75" s="246" t="s">
        <v>1568</v>
      </c>
      <c r="D75" s="179">
        <v>40000</v>
      </c>
    </row>
    <row r="76" spans="2:4" ht="15" customHeight="1" x14ac:dyDescent="0.25">
      <c r="B76" s="210" t="s">
        <v>1569</v>
      </c>
      <c r="C76" s="246" t="s">
        <v>1570</v>
      </c>
      <c r="D76" s="179">
        <v>60000</v>
      </c>
    </row>
    <row r="77" spans="2:4" ht="15" customHeight="1" x14ac:dyDescent="0.25">
      <c r="B77" s="210" t="s">
        <v>1571</v>
      </c>
      <c r="C77" s="246" t="s">
        <v>1572</v>
      </c>
      <c r="D77" s="179">
        <v>60000</v>
      </c>
    </row>
    <row r="78" spans="2:4" ht="15" customHeight="1" x14ac:dyDescent="0.25">
      <c r="B78" s="210" t="s">
        <v>1573</v>
      </c>
      <c r="C78" s="246" t="s">
        <v>1574</v>
      </c>
      <c r="D78" s="179">
        <v>90000</v>
      </c>
    </row>
    <row r="79" spans="2:4" ht="15" customHeight="1" x14ac:dyDescent="0.25">
      <c r="B79" s="210" t="s">
        <v>1575</v>
      </c>
      <c r="C79" s="246" t="s">
        <v>1576</v>
      </c>
      <c r="D79" s="179">
        <v>80000</v>
      </c>
    </row>
    <row r="80" spans="2:4" ht="30.75" customHeight="1" x14ac:dyDescent="0.25">
      <c r="B80" s="210" t="s">
        <v>356</v>
      </c>
      <c r="C80" s="247" t="s">
        <v>1896</v>
      </c>
      <c r="D80" s="179">
        <v>90000</v>
      </c>
    </row>
    <row r="81" spans="2:4" ht="15" customHeight="1" x14ac:dyDescent="0.25">
      <c r="B81" s="210" t="s">
        <v>1577</v>
      </c>
      <c r="C81" s="246" t="s">
        <v>1897</v>
      </c>
      <c r="D81" s="179">
        <v>40000</v>
      </c>
    </row>
    <row r="82" spans="2:4" ht="15" customHeight="1" x14ac:dyDescent="0.25">
      <c r="B82" s="210" t="s">
        <v>1578</v>
      </c>
      <c r="C82" s="246" t="s">
        <v>1579</v>
      </c>
      <c r="D82" s="179">
        <v>50000</v>
      </c>
    </row>
    <row r="83" spans="2:4" ht="15" customHeight="1" x14ac:dyDescent="0.25">
      <c r="B83" s="210" t="s">
        <v>1580</v>
      </c>
      <c r="C83" s="246" t="s">
        <v>1788</v>
      </c>
      <c r="D83" s="179">
        <v>5555510</v>
      </c>
    </row>
    <row r="84" spans="2:4" ht="15" customHeight="1" x14ac:dyDescent="0.25">
      <c r="B84" s="210" t="s">
        <v>1581</v>
      </c>
      <c r="C84" s="246" t="s">
        <v>351</v>
      </c>
      <c r="D84" s="179">
        <v>95000</v>
      </c>
    </row>
    <row r="85" spans="2:4" ht="15" customHeight="1" x14ac:dyDescent="0.25">
      <c r="B85" s="210" t="s">
        <v>1582</v>
      </c>
      <c r="C85" s="246" t="s">
        <v>357</v>
      </c>
      <c r="D85" s="179">
        <v>6411995</v>
      </c>
    </row>
    <row r="86" spans="2:4" ht="15" customHeight="1" x14ac:dyDescent="0.25">
      <c r="B86" s="210" t="s">
        <v>1583</v>
      </c>
      <c r="C86" s="246" t="s">
        <v>1584</v>
      </c>
      <c r="D86" s="179">
        <v>52931</v>
      </c>
    </row>
    <row r="87" spans="2:4" ht="15" customHeight="1" thickBot="1" x14ac:dyDescent="0.3">
      <c r="B87" s="210" t="s">
        <v>1585</v>
      </c>
      <c r="C87" s="246" t="s">
        <v>1762</v>
      </c>
      <c r="D87" s="179">
        <v>80040</v>
      </c>
    </row>
    <row r="88" spans="2:4" ht="15" customHeight="1" thickBot="1" x14ac:dyDescent="0.3">
      <c r="B88" s="233" t="s">
        <v>1586</v>
      </c>
      <c r="C88" s="237" t="s">
        <v>1898</v>
      </c>
      <c r="D88" s="238">
        <v>11221522.6</v>
      </c>
    </row>
    <row r="89" spans="2:4" ht="15" customHeight="1" thickBot="1" x14ac:dyDescent="0.3">
      <c r="B89" s="211" t="s">
        <v>1587</v>
      </c>
      <c r="C89" s="248" t="s">
        <v>1588</v>
      </c>
      <c r="D89" s="249">
        <v>11221522.6</v>
      </c>
    </row>
    <row r="90" spans="2:4" ht="15" customHeight="1" thickBot="1" x14ac:dyDescent="0.3">
      <c r="B90" s="435" t="s">
        <v>3135</v>
      </c>
      <c r="C90" s="436"/>
      <c r="D90" s="437"/>
    </row>
    <row r="91" spans="2:4" ht="15" customHeight="1" thickBot="1" x14ac:dyDescent="0.3">
      <c r="B91" s="307">
        <v>44560</v>
      </c>
      <c r="C91" s="308" t="s">
        <v>3081</v>
      </c>
      <c r="D91" s="309">
        <f>SUM(D92:D145)</f>
        <v>5555509.9900000002</v>
      </c>
    </row>
    <row r="92" spans="2:4" ht="15" customHeight="1" x14ac:dyDescent="0.25">
      <c r="B92" s="239">
        <v>44560</v>
      </c>
      <c r="C92" s="306" t="s">
        <v>3082</v>
      </c>
      <c r="D92" s="241">
        <v>103282.56</v>
      </c>
    </row>
    <row r="93" spans="2:4" ht="15" customHeight="1" x14ac:dyDescent="0.25">
      <c r="B93" s="210">
        <v>44560</v>
      </c>
      <c r="C93" s="305" t="s">
        <v>3083</v>
      </c>
      <c r="D93" s="179">
        <v>148445.51999999999</v>
      </c>
    </row>
    <row r="94" spans="2:4" ht="15" customHeight="1" x14ac:dyDescent="0.25">
      <c r="B94" s="210">
        <v>44560</v>
      </c>
      <c r="C94" s="305" t="s">
        <v>3084</v>
      </c>
      <c r="D94" s="179">
        <v>116986</v>
      </c>
    </row>
    <row r="95" spans="2:4" ht="15" customHeight="1" x14ac:dyDescent="0.25">
      <c r="B95" s="210">
        <v>44560</v>
      </c>
      <c r="C95" s="305" t="s">
        <v>3085</v>
      </c>
      <c r="D95" s="179">
        <v>44053</v>
      </c>
    </row>
    <row r="96" spans="2:4" ht="24.75" x14ac:dyDescent="0.25">
      <c r="B96" s="210">
        <v>44560</v>
      </c>
      <c r="C96" s="305" t="s">
        <v>3086</v>
      </c>
      <c r="D96" s="179">
        <v>43034</v>
      </c>
    </row>
    <row r="97" spans="2:4" ht="15" customHeight="1" x14ac:dyDescent="0.25">
      <c r="B97" s="210">
        <v>44560</v>
      </c>
      <c r="C97" s="305" t="s">
        <v>3087</v>
      </c>
      <c r="D97" s="179">
        <v>146030</v>
      </c>
    </row>
    <row r="98" spans="2:4" ht="15" customHeight="1" x14ac:dyDescent="0.25">
      <c r="B98" s="210">
        <v>44560</v>
      </c>
      <c r="C98" s="305" t="s">
        <v>3088</v>
      </c>
      <c r="D98" s="179">
        <v>66854</v>
      </c>
    </row>
    <row r="99" spans="2:4" ht="15" customHeight="1" x14ac:dyDescent="0.25">
      <c r="B99" s="210">
        <v>44560</v>
      </c>
      <c r="C99" s="305" t="s">
        <v>3089</v>
      </c>
      <c r="D99" s="179">
        <v>70189</v>
      </c>
    </row>
    <row r="100" spans="2:4" ht="15" customHeight="1" x14ac:dyDescent="0.25">
      <c r="B100" s="210">
        <v>44560</v>
      </c>
      <c r="C100" s="305" t="s">
        <v>3090</v>
      </c>
      <c r="D100" s="179">
        <v>90142</v>
      </c>
    </row>
    <row r="101" spans="2:4" ht="15" customHeight="1" x14ac:dyDescent="0.25">
      <c r="B101" s="210">
        <v>44560</v>
      </c>
      <c r="C101" s="305" t="s">
        <v>3091</v>
      </c>
      <c r="D101" s="179">
        <v>48675</v>
      </c>
    </row>
    <row r="102" spans="2:4" ht="15" customHeight="1" x14ac:dyDescent="0.25">
      <c r="B102" s="210">
        <v>44560</v>
      </c>
      <c r="C102" s="305" t="s">
        <v>3092</v>
      </c>
      <c r="D102" s="179">
        <v>37240</v>
      </c>
    </row>
    <row r="103" spans="2:4" ht="24.75" x14ac:dyDescent="0.25">
      <c r="B103" s="210">
        <v>44560</v>
      </c>
      <c r="C103" s="305" t="s">
        <v>3093</v>
      </c>
      <c r="D103" s="179">
        <v>60000</v>
      </c>
    </row>
    <row r="104" spans="2:4" ht="15" customHeight="1" x14ac:dyDescent="0.25">
      <c r="B104" s="210">
        <v>44560</v>
      </c>
      <c r="C104" s="305" t="s">
        <v>3094</v>
      </c>
      <c r="D104" s="179">
        <v>129926</v>
      </c>
    </row>
    <row r="105" spans="2:4" ht="15" customHeight="1" x14ac:dyDescent="0.25">
      <c r="B105" s="210">
        <v>44560</v>
      </c>
      <c r="C105" s="305" t="s">
        <v>3095</v>
      </c>
      <c r="D105" s="179">
        <v>90000</v>
      </c>
    </row>
    <row r="106" spans="2:4" ht="15" customHeight="1" x14ac:dyDescent="0.25">
      <c r="B106" s="210">
        <v>44560</v>
      </c>
      <c r="C106" s="305" t="s">
        <v>3096</v>
      </c>
      <c r="D106" s="179">
        <v>45072</v>
      </c>
    </row>
    <row r="107" spans="2:4" ht="24.75" x14ac:dyDescent="0.25">
      <c r="B107" s="210">
        <v>44560</v>
      </c>
      <c r="C107" s="305" t="s">
        <v>3097</v>
      </c>
      <c r="D107" s="179">
        <v>132609.35999999999</v>
      </c>
    </row>
    <row r="108" spans="2:4" ht="15" customHeight="1" x14ac:dyDescent="0.25">
      <c r="B108" s="210">
        <v>44560</v>
      </c>
      <c r="C108" s="305" t="s">
        <v>3098</v>
      </c>
      <c r="D108" s="179">
        <v>77463.95</v>
      </c>
    </row>
    <row r="109" spans="2:4" ht="15" customHeight="1" x14ac:dyDescent="0.25">
      <c r="B109" s="210">
        <v>44560</v>
      </c>
      <c r="C109" s="305" t="s">
        <v>3099</v>
      </c>
      <c r="D109" s="179">
        <v>35288</v>
      </c>
    </row>
    <row r="110" spans="2:4" ht="15" customHeight="1" x14ac:dyDescent="0.25">
      <c r="B110" s="210">
        <v>44560</v>
      </c>
      <c r="C110" s="305" t="s">
        <v>3100</v>
      </c>
      <c r="D110" s="179">
        <v>85278</v>
      </c>
    </row>
    <row r="111" spans="2:4" ht="15" customHeight="1" x14ac:dyDescent="0.25">
      <c r="B111" s="210">
        <v>44560</v>
      </c>
      <c r="C111" s="305" t="s">
        <v>3101</v>
      </c>
      <c r="D111" s="179">
        <v>68608</v>
      </c>
    </row>
    <row r="112" spans="2:4" x14ac:dyDescent="0.25">
      <c r="B112" s="210">
        <v>44560</v>
      </c>
      <c r="C112" s="305" t="s">
        <v>3102</v>
      </c>
      <c r="D112" s="179">
        <v>110353</v>
      </c>
    </row>
    <row r="113" spans="2:4" ht="15" customHeight="1" x14ac:dyDescent="0.25">
      <c r="B113" s="210">
        <v>44560</v>
      </c>
      <c r="C113" s="305" t="s">
        <v>3103</v>
      </c>
      <c r="D113" s="179">
        <v>121744</v>
      </c>
    </row>
    <row r="114" spans="2:4" ht="24.75" x14ac:dyDescent="0.25">
      <c r="B114" s="210">
        <v>44560</v>
      </c>
      <c r="C114" s="305" t="s">
        <v>3104</v>
      </c>
      <c r="D114" s="179">
        <v>179658</v>
      </c>
    </row>
    <row r="115" spans="2:4" ht="14.25" customHeight="1" x14ac:dyDescent="0.25">
      <c r="B115" s="210">
        <v>44560</v>
      </c>
      <c r="C115" s="305" t="s">
        <v>3105</v>
      </c>
      <c r="D115" s="179">
        <v>271575.59999999998</v>
      </c>
    </row>
    <row r="116" spans="2:4" x14ac:dyDescent="0.25">
      <c r="B116" s="210">
        <v>44560</v>
      </c>
      <c r="C116" s="305" t="s">
        <v>3106</v>
      </c>
      <c r="D116" s="179">
        <v>222673</v>
      </c>
    </row>
    <row r="117" spans="2:4" x14ac:dyDescent="0.25">
      <c r="B117" s="210">
        <v>44560</v>
      </c>
      <c r="C117" s="305" t="s">
        <v>3107</v>
      </c>
      <c r="D117" s="179">
        <v>185561</v>
      </c>
    </row>
    <row r="118" spans="2:4" x14ac:dyDescent="0.25">
      <c r="B118" s="210">
        <v>44560</v>
      </c>
      <c r="C118" s="305" t="s">
        <v>3108</v>
      </c>
      <c r="D118" s="179">
        <v>123000</v>
      </c>
    </row>
    <row r="119" spans="2:4" ht="24.75" x14ac:dyDescent="0.25">
      <c r="B119" s="210">
        <v>44560</v>
      </c>
      <c r="C119" s="305" t="s">
        <v>3109</v>
      </c>
      <c r="D119" s="179">
        <v>290670</v>
      </c>
    </row>
    <row r="120" spans="2:4" x14ac:dyDescent="0.25">
      <c r="B120" s="210">
        <v>44560</v>
      </c>
      <c r="C120" s="305" t="s">
        <v>3110</v>
      </c>
      <c r="D120" s="179">
        <v>35288</v>
      </c>
    </row>
    <row r="121" spans="2:4" x14ac:dyDescent="0.25">
      <c r="B121" s="210">
        <v>44560</v>
      </c>
      <c r="C121" s="305" t="s">
        <v>3111</v>
      </c>
      <c r="D121" s="179">
        <v>112179</v>
      </c>
    </row>
    <row r="122" spans="2:4" ht="15.75" customHeight="1" x14ac:dyDescent="0.25">
      <c r="B122" s="210">
        <v>44560</v>
      </c>
      <c r="C122" s="305" t="s">
        <v>3112</v>
      </c>
      <c r="D122" s="179">
        <v>41360</v>
      </c>
    </row>
    <row r="123" spans="2:4" ht="18" customHeight="1" x14ac:dyDescent="0.25">
      <c r="B123" s="210">
        <v>44560</v>
      </c>
      <c r="C123" s="305" t="s">
        <v>3113</v>
      </c>
      <c r="D123" s="179">
        <v>29171</v>
      </c>
    </row>
    <row r="124" spans="2:4" x14ac:dyDescent="0.25">
      <c r="B124" s="210">
        <v>44560</v>
      </c>
      <c r="C124" s="305" t="s">
        <v>3114</v>
      </c>
      <c r="D124" s="179">
        <v>120496</v>
      </c>
    </row>
    <row r="125" spans="2:4" x14ac:dyDescent="0.25">
      <c r="B125" s="210">
        <v>44560</v>
      </c>
      <c r="C125" s="305" t="s">
        <v>3115</v>
      </c>
      <c r="D125" s="179">
        <v>68597</v>
      </c>
    </row>
    <row r="126" spans="2:4" x14ac:dyDescent="0.25">
      <c r="B126" s="210">
        <v>44560</v>
      </c>
      <c r="C126" s="305" t="s">
        <v>3107</v>
      </c>
      <c r="D126" s="179">
        <v>245858</v>
      </c>
    </row>
    <row r="127" spans="2:4" ht="24.75" x14ac:dyDescent="0.25">
      <c r="B127" s="210">
        <v>44560</v>
      </c>
      <c r="C127" s="305" t="s">
        <v>3116</v>
      </c>
      <c r="D127" s="179">
        <v>289680</v>
      </c>
    </row>
    <row r="128" spans="2:4" x14ac:dyDescent="0.25">
      <c r="B128" s="210">
        <v>44560</v>
      </c>
      <c r="C128" s="305" t="s">
        <v>3117</v>
      </c>
      <c r="D128" s="179">
        <v>204686</v>
      </c>
    </row>
    <row r="129" spans="2:4" x14ac:dyDescent="0.25">
      <c r="B129" s="210">
        <v>44560</v>
      </c>
      <c r="C129" s="305" t="s">
        <v>3118</v>
      </c>
      <c r="D129" s="179">
        <v>40235</v>
      </c>
    </row>
    <row r="130" spans="2:4" x14ac:dyDescent="0.25">
      <c r="B130" s="210">
        <v>44560</v>
      </c>
      <c r="C130" s="305" t="s">
        <v>3119</v>
      </c>
      <c r="D130" s="179">
        <v>142055</v>
      </c>
    </row>
    <row r="131" spans="2:4" x14ac:dyDescent="0.25">
      <c r="B131" s="210">
        <v>44560</v>
      </c>
      <c r="C131" s="305" t="s">
        <v>3120</v>
      </c>
      <c r="D131" s="179">
        <v>116193</v>
      </c>
    </row>
    <row r="132" spans="2:4" x14ac:dyDescent="0.25">
      <c r="B132" s="210">
        <v>44560</v>
      </c>
      <c r="C132" s="305" t="s">
        <v>3121</v>
      </c>
      <c r="D132" s="179">
        <v>116987</v>
      </c>
    </row>
    <row r="133" spans="2:4" ht="15" customHeight="1" x14ac:dyDescent="0.25">
      <c r="B133" s="210">
        <v>44560</v>
      </c>
      <c r="C133" s="305" t="s">
        <v>3122</v>
      </c>
      <c r="D133" s="179">
        <v>123000</v>
      </c>
    </row>
    <row r="134" spans="2:4" x14ac:dyDescent="0.25">
      <c r="B134" s="210">
        <v>44560</v>
      </c>
      <c r="C134" s="305" t="s">
        <v>3123</v>
      </c>
      <c r="D134" s="179">
        <v>91918</v>
      </c>
    </row>
    <row r="135" spans="2:4" ht="24.75" x14ac:dyDescent="0.25">
      <c r="B135" s="210">
        <v>44560</v>
      </c>
      <c r="C135" s="305" t="s">
        <v>3124</v>
      </c>
      <c r="D135" s="179">
        <v>40235</v>
      </c>
    </row>
    <row r="136" spans="2:4" ht="24.75" x14ac:dyDescent="0.25">
      <c r="B136" s="210">
        <v>44560</v>
      </c>
      <c r="C136" s="305" t="s">
        <v>3125</v>
      </c>
      <c r="D136" s="179">
        <v>91172</v>
      </c>
    </row>
    <row r="137" spans="2:4" ht="24.75" x14ac:dyDescent="0.25">
      <c r="B137" s="210">
        <v>44560</v>
      </c>
      <c r="C137" s="305" t="s">
        <v>3126</v>
      </c>
      <c r="D137" s="179">
        <v>56329</v>
      </c>
    </row>
    <row r="138" spans="2:4" x14ac:dyDescent="0.25">
      <c r="B138" s="210">
        <v>44560</v>
      </c>
      <c r="C138" s="305" t="s">
        <v>3127</v>
      </c>
      <c r="D138" s="179">
        <v>37241</v>
      </c>
    </row>
    <row r="139" spans="2:4" x14ac:dyDescent="0.25">
      <c r="B139" s="210">
        <v>44560</v>
      </c>
      <c r="C139" s="305" t="s">
        <v>3128</v>
      </c>
      <c r="D139" s="179">
        <v>57241</v>
      </c>
    </row>
    <row r="140" spans="2:4" ht="24.75" x14ac:dyDescent="0.25">
      <c r="B140" s="210">
        <v>44560</v>
      </c>
      <c r="C140" s="305" t="s">
        <v>3129</v>
      </c>
      <c r="D140" s="179">
        <v>64896</v>
      </c>
    </row>
    <row r="141" spans="2:4" x14ac:dyDescent="0.25">
      <c r="B141" s="210">
        <v>44560</v>
      </c>
      <c r="C141" s="305" t="s">
        <v>3130</v>
      </c>
      <c r="D141" s="179">
        <v>45427</v>
      </c>
    </row>
    <row r="142" spans="2:4" x14ac:dyDescent="0.25">
      <c r="B142" s="210">
        <v>44560</v>
      </c>
      <c r="C142" s="305" t="s">
        <v>3131</v>
      </c>
      <c r="D142" s="179">
        <v>45427</v>
      </c>
    </row>
    <row r="143" spans="2:4" x14ac:dyDescent="0.25">
      <c r="B143" s="210">
        <v>44560</v>
      </c>
      <c r="C143" s="305" t="s">
        <v>3132</v>
      </c>
      <c r="D143" s="179">
        <v>90000</v>
      </c>
    </row>
    <row r="144" spans="2:4" x14ac:dyDescent="0.25">
      <c r="B144" s="210">
        <v>44560</v>
      </c>
      <c r="C144" s="305" t="s">
        <v>3133</v>
      </c>
      <c r="D144" s="179">
        <v>60000</v>
      </c>
    </row>
    <row r="145" spans="2:4" ht="13.5" customHeight="1" x14ac:dyDescent="0.25">
      <c r="B145" s="210">
        <v>44528</v>
      </c>
      <c r="C145" s="305" t="s">
        <v>3134</v>
      </c>
      <c r="D145" s="179">
        <v>45428</v>
      </c>
    </row>
  </sheetData>
  <mergeCells count="2">
    <mergeCell ref="B9:C9"/>
    <mergeCell ref="B90:D90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92D050"/>
  </sheetPr>
  <dimension ref="A9:C17"/>
  <sheetViews>
    <sheetView workbookViewId="0">
      <selection activeCell="C21" sqref="C21"/>
    </sheetView>
  </sheetViews>
  <sheetFormatPr baseColWidth="10" defaultColWidth="11.42578125" defaultRowHeight="15" x14ac:dyDescent="0.25"/>
  <cols>
    <col min="1" max="1" width="13" customWidth="1"/>
    <col min="2" max="2" width="56.7109375" customWidth="1"/>
    <col min="3" max="3" width="18.5703125" customWidth="1"/>
  </cols>
  <sheetData>
    <row r="9" spans="1:3" ht="15.75" thickBot="1" x14ac:dyDescent="0.3">
      <c r="A9" s="434"/>
      <c r="B9" s="434"/>
    </row>
    <row r="10" spans="1:3" s="3" customFormat="1" ht="32.25" customHeight="1" thickBot="1" x14ac:dyDescent="0.3">
      <c r="A10" s="1">
        <v>45000</v>
      </c>
      <c r="B10" s="153" t="s">
        <v>363</v>
      </c>
      <c r="C10" s="141" t="s">
        <v>424</v>
      </c>
    </row>
    <row r="11" spans="1:3" ht="15.75" thickBot="1" x14ac:dyDescent="0.3">
      <c r="A11" s="145">
        <v>45100</v>
      </c>
      <c r="B11" s="156" t="s">
        <v>364</v>
      </c>
      <c r="C11" s="182">
        <v>173822929</v>
      </c>
    </row>
    <row r="12" spans="1:3" x14ac:dyDescent="0.25">
      <c r="A12" s="147">
        <v>45101</v>
      </c>
      <c r="B12" s="157" t="s">
        <v>365</v>
      </c>
      <c r="C12" s="183">
        <v>81655345</v>
      </c>
    </row>
    <row r="13" spans="1:3" ht="15.75" thickBot="1" x14ac:dyDescent="0.3">
      <c r="A13" s="147">
        <v>45102</v>
      </c>
      <c r="B13" s="148" t="s">
        <v>366</v>
      </c>
      <c r="C13" s="155">
        <v>92167584</v>
      </c>
    </row>
    <row r="14" spans="1:3" ht="15.75" thickBot="1" x14ac:dyDescent="0.3">
      <c r="A14" s="145">
        <v>45200</v>
      </c>
      <c r="B14" s="146" t="s">
        <v>367</v>
      </c>
      <c r="C14" s="352">
        <v>527982532</v>
      </c>
    </row>
    <row r="15" spans="1:3" x14ac:dyDescent="0.25">
      <c r="A15" s="147">
        <v>45201</v>
      </c>
      <c r="B15" s="148" t="s">
        <v>368</v>
      </c>
      <c r="C15" s="183">
        <v>225688772</v>
      </c>
    </row>
    <row r="16" spans="1:3" ht="15.75" thickBot="1" x14ac:dyDescent="0.3">
      <c r="A16" s="147">
        <v>45202</v>
      </c>
      <c r="B16" s="148" t="s">
        <v>369</v>
      </c>
      <c r="C16" s="155">
        <v>302293760</v>
      </c>
    </row>
    <row r="17" spans="1:3" ht="15.75" thickBot="1" x14ac:dyDescent="0.3">
      <c r="A17" s="149"/>
      <c r="B17" s="48" t="s">
        <v>425</v>
      </c>
      <c r="C17" s="150">
        <f>C11+C14</f>
        <v>701805461</v>
      </c>
    </row>
  </sheetData>
  <mergeCells count="1">
    <mergeCell ref="A9:B9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92D050"/>
    <pageSetUpPr fitToPage="1"/>
  </sheetPr>
  <dimension ref="A9:C132"/>
  <sheetViews>
    <sheetView topLeftCell="A124" workbookViewId="0">
      <selection activeCell="E16" sqref="E16"/>
    </sheetView>
  </sheetViews>
  <sheetFormatPr baseColWidth="10" defaultColWidth="11.42578125" defaultRowHeight="12.75" x14ac:dyDescent="0.2"/>
  <cols>
    <col min="1" max="1" width="11.42578125" style="49"/>
    <col min="2" max="2" width="85.28515625" style="49" bestFit="1" customWidth="1"/>
    <col min="3" max="3" width="15.140625" style="49" customWidth="1"/>
    <col min="4" max="16384" width="11.42578125" style="49"/>
  </cols>
  <sheetData>
    <row r="9" spans="1:3" ht="18" customHeight="1" x14ac:dyDescent="0.2"/>
    <row r="10" spans="1:3" ht="18" customHeight="1" thickBot="1" x14ac:dyDescent="0.25">
      <c r="A10" s="440"/>
      <c r="B10" s="440"/>
    </row>
    <row r="11" spans="1:3" ht="27.75" customHeight="1" thickBot="1" x14ac:dyDescent="0.25">
      <c r="A11" s="438" t="s">
        <v>2852</v>
      </c>
      <c r="B11" s="439"/>
      <c r="C11" s="50" t="s">
        <v>2</v>
      </c>
    </row>
    <row r="12" spans="1:3" ht="21" customHeight="1" thickBot="1" x14ac:dyDescent="0.25">
      <c r="A12" s="51">
        <v>10000</v>
      </c>
      <c r="B12" s="52" t="s">
        <v>3</v>
      </c>
      <c r="C12" s="26">
        <f>C13+C17+C22+C28+C31</f>
        <v>6327093.9900000002</v>
      </c>
    </row>
    <row r="13" spans="1:3" x14ac:dyDescent="0.2">
      <c r="A13" s="53">
        <v>11000</v>
      </c>
      <c r="B13" s="54" t="s">
        <v>709</v>
      </c>
      <c r="C13" s="29">
        <f>C14</f>
        <v>2920138.89</v>
      </c>
    </row>
    <row r="14" spans="1:3" x14ac:dyDescent="0.2">
      <c r="A14" s="55" t="s">
        <v>710</v>
      </c>
      <c r="B14" s="56" t="s">
        <v>711</v>
      </c>
      <c r="C14" s="32">
        <f>C15+C16</f>
        <v>2920138.89</v>
      </c>
    </row>
    <row r="15" spans="1:3" x14ac:dyDescent="0.2">
      <c r="A15" s="57" t="s">
        <v>788</v>
      </c>
      <c r="B15" s="58" t="s">
        <v>6</v>
      </c>
      <c r="C15" s="35">
        <v>2564917.08</v>
      </c>
    </row>
    <row r="16" spans="1:3" x14ac:dyDescent="0.2">
      <c r="A16" s="57" t="s">
        <v>789</v>
      </c>
      <c r="B16" s="58" t="s">
        <v>7</v>
      </c>
      <c r="C16" s="35">
        <v>355221.81</v>
      </c>
    </row>
    <row r="17" spans="1:3" x14ac:dyDescent="0.2">
      <c r="A17" s="55" t="s">
        <v>790</v>
      </c>
      <c r="B17" s="56" t="s">
        <v>791</v>
      </c>
      <c r="C17" s="32">
        <f>C18+C20</f>
        <v>289000.00000000006</v>
      </c>
    </row>
    <row r="18" spans="1:3" x14ac:dyDescent="0.2">
      <c r="A18" s="55" t="s">
        <v>792</v>
      </c>
      <c r="B18" s="56" t="s">
        <v>793</v>
      </c>
      <c r="C18" s="32">
        <f>C19</f>
        <v>253000.00000000006</v>
      </c>
    </row>
    <row r="19" spans="1:3" x14ac:dyDescent="0.2">
      <c r="A19" s="57" t="s">
        <v>1014</v>
      </c>
      <c r="B19" s="58" t="s">
        <v>1015</v>
      </c>
      <c r="C19" s="35">
        <v>253000.00000000006</v>
      </c>
    </row>
    <row r="20" spans="1:3" x14ac:dyDescent="0.2">
      <c r="A20" s="55" t="s">
        <v>1016</v>
      </c>
      <c r="B20" s="56" t="s">
        <v>1017</v>
      </c>
      <c r="C20" s="32">
        <f>C21</f>
        <v>36000</v>
      </c>
    </row>
    <row r="21" spans="1:3" x14ac:dyDescent="0.2">
      <c r="A21" s="57" t="s">
        <v>795</v>
      </c>
      <c r="B21" s="58" t="s">
        <v>1018</v>
      </c>
      <c r="C21" s="35">
        <v>36000</v>
      </c>
    </row>
    <row r="22" spans="1:3" x14ac:dyDescent="0.2">
      <c r="A22" s="55" t="s">
        <v>712</v>
      </c>
      <c r="B22" s="56" t="s">
        <v>713</v>
      </c>
      <c r="C22" s="32">
        <f>C23+C25</f>
        <v>896947.70999999985</v>
      </c>
    </row>
    <row r="23" spans="1:3" x14ac:dyDescent="0.2">
      <c r="A23" s="55" t="s">
        <v>714</v>
      </c>
      <c r="B23" s="56" t="s">
        <v>715</v>
      </c>
      <c r="C23" s="32">
        <f>C24</f>
        <v>131664.95999999999</v>
      </c>
    </row>
    <row r="24" spans="1:3" x14ac:dyDescent="0.2">
      <c r="A24" s="57" t="s">
        <v>797</v>
      </c>
      <c r="B24" s="58" t="s">
        <v>18</v>
      </c>
      <c r="C24" s="35">
        <v>131664.95999999999</v>
      </c>
    </row>
    <row r="25" spans="1:3" x14ac:dyDescent="0.2">
      <c r="A25" s="55" t="s">
        <v>716</v>
      </c>
      <c r="B25" s="56" t="s">
        <v>717</v>
      </c>
      <c r="C25" s="32">
        <f>C26+C27</f>
        <v>765282.74999999988</v>
      </c>
    </row>
    <row r="26" spans="1:3" x14ac:dyDescent="0.2">
      <c r="A26" s="57" t="s">
        <v>798</v>
      </c>
      <c r="B26" s="58" t="s">
        <v>21</v>
      </c>
      <c r="C26" s="35">
        <v>218652.23999999996</v>
      </c>
    </row>
    <row r="27" spans="1:3" x14ac:dyDescent="0.2">
      <c r="A27" s="57" t="s">
        <v>799</v>
      </c>
      <c r="B27" s="58" t="s">
        <v>23</v>
      </c>
      <c r="C27" s="35">
        <v>546630.50999999989</v>
      </c>
    </row>
    <row r="28" spans="1:3" x14ac:dyDescent="0.2">
      <c r="A28" s="55" t="s">
        <v>719</v>
      </c>
      <c r="B28" s="56" t="s">
        <v>720</v>
      </c>
      <c r="C28" s="32">
        <f>C29</f>
        <v>235000.00000000006</v>
      </c>
    </row>
    <row r="29" spans="1:3" x14ac:dyDescent="0.2">
      <c r="A29" s="55" t="s">
        <v>721</v>
      </c>
      <c r="B29" s="56" t="s">
        <v>722</v>
      </c>
      <c r="C29" s="32">
        <f>C30</f>
        <v>235000.00000000006</v>
      </c>
    </row>
    <row r="30" spans="1:3" x14ac:dyDescent="0.2">
      <c r="A30" s="57" t="s">
        <v>803</v>
      </c>
      <c r="B30" s="58" t="s">
        <v>41</v>
      </c>
      <c r="C30" s="35">
        <v>235000.00000000006</v>
      </c>
    </row>
    <row r="31" spans="1:3" x14ac:dyDescent="0.2">
      <c r="A31" s="55" t="s">
        <v>723</v>
      </c>
      <c r="B31" s="56" t="s">
        <v>724</v>
      </c>
      <c r="C31" s="32">
        <f>C32+C34+C40+C42</f>
        <v>1986007.3900000001</v>
      </c>
    </row>
    <row r="32" spans="1:3" x14ac:dyDescent="0.2">
      <c r="A32" s="55" t="s">
        <v>808</v>
      </c>
      <c r="B32" s="56" t="s">
        <v>809</v>
      </c>
      <c r="C32" s="32">
        <f>C33</f>
        <v>30000</v>
      </c>
    </row>
    <row r="33" spans="1:3" x14ac:dyDescent="0.2">
      <c r="A33" s="57" t="s">
        <v>810</v>
      </c>
      <c r="B33" s="58" t="s">
        <v>811</v>
      </c>
      <c r="C33" s="35">
        <v>30000</v>
      </c>
    </row>
    <row r="34" spans="1:3" x14ac:dyDescent="0.2">
      <c r="A34" s="55" t="s">
        <v>725</v>
      </c>
      <c r="B34" s="56" t="s">
        <v>726</v>
      </c>
      <c r="C34" s="32">
        <f>C35+C36+C37+C38+C39</f>
        <v>859580.20000000019</v>
      </c>
    </row>
    <row r="35" spans="1:3" x14ac:dyDescent="0.2">
      <c r="A35" s="57" t="s">
        <v>814</v>
      </c>
      <c r="B35" s="58" t="s">
        <v>50</v>
      </c>
      <c r="C35" s="35">
        <v>59860.68</v>
      </c>
    </row>
    <row r="36" spans="1:3" x14ac:dyDescent="0.2">
      <c r="A36" s="57" t="s">
        <v>815</v>
      </c>
      <c r="B36" s="58" t="s">
        <v>51</v>
      </c>
      <c r="C36" s="35">
        <v>174007.56000000003</v>
      </c>
    </row>
    <row r="37" spans="1:3" x14ac:dyDescent="0.2">
      <c r="A37" s="57" t="s">
        <v>816</v>
      </c>
      <c r="B37" s="58" t="s">
        <v>52</v>
      </c>
      <c r="C37" s="35">
        <v>97700.280000000013</v>
      </c>
    </row>
    <row r="38" spans="1:3" x14ac:dyDescent="0.2">
      <c r="A38" s="57" t="s">
        <v>817</v>
      </c>
      <c r="B38" s="58" t="s">
        <v>53</v>
      </c>
      <c r="C38" s="35">
        <v>60736.719999999994</v>
      </c>
    </row>
    <row r="39" spans="1:3" x14ac:dyDescent="0.2">
      <c r="A39" s="57" t="s">
        <v>818</v>
      </c>
      <c r="B39" s="58" t="s">
        <v>54</v>
      </c>
      <c r="C39" s="35">
        <v>467274.96000000014</v>
      </c>
    </row>
    <row r="40" spans="1:3" x14ac:dyDescent="0.2">
      <c r="A40" s="59">
        <v>15500</v>
      </c>
      <c r="B40" s="56" t="s">
        <v>820</v>
      </c>
      <c r="C40" s="32">
        <f>C41</f>
        <v>12000</v>
      </c>
    </row>
    <row r="41" spans="1:3" x14ac:dyDescent="0.2">
      <c r="A41" s="57" t="s">
        <v>927</v>
      </c>
      <c r="B41" s="58" t="s">
        <v>59</v>
      </c>
      <c r="C41" s="35">
        <v>12000</v>
      </c>
    </row>
    <row r="42" spans="1:3" x14ac:dyDescent="0.2">
      <c r="A42" s="55" t="s">
        <v>727</v>
      </c>
      <c r="B42" s="56" t="s">
        <v>728</v>
      </c>
      <c r="C42" s="32">
        <f>C43+C44+C45+C46+C47</f>
        <v>1084427.19</v>
      </c>
    </row>
    <row r="43" spans="1:3" x14ac:dyDescent="0.2">
      <c r="A43" s="57" t="s">
        <v>928</v>
      </c>
      <c r="B43" s="58" t="s">
        <v>929</v>
      </c>
      <c r="C43" s="35">
        <v>462857.87999999995</v>
      </c>
    </row>
    <row r="44" spans="1:3" x14ac:dyDescent="0.2">
      <c r="A44" s="57" t="s">
        <v>824</v>
      </c>
      <c r="B44" s="58" t="s">
        <v>825</v>
      </c>
      <c r="C44" s="35">
        <v>59538.84</v>
      </c>
    </row>
    <row r="45" spans="1:3" x14ac:dyDescent="0.2">
      <c r="A45" s="57" t="s">
        <v>836</v>
      </c>
      <c r="B45" s="58" t="s">
        <v>729</v>
      </c>
      <c r="C45" s="35">
        <v>5600</v>
      </c>
    </row>
    <row r="46" spans="1:3" x14ac:dyDescent="0.2">
      <c r="A46" s="57" t="s">
        <v>842</v>
      </c>
      <c r="B46" s="58" t="s">
        <v>74</v>
      </c>
      <c r="C46" s="35">
        <v>546630.50999999989</v>
      </c>
    </row>
    <row r="47" spans="1:3" ht="13.5" thickBot="1" x14ac:dyDescent="0.25">
      <c r="A47" s="60" t="s">
        <v>843</v>
      </c>
      <c r="B47" s="61" t="s">
        <v>730</v>
      </c>
      <c r="C47" s="62">
        <v>9799.9599999999991</v>
      </c>
    </row>
    <row r="48" spans="1:3" ht="21" customHeight="1" thickBot="1" x14ac:dyDescent="0.25">
      <c r="A48" s="51">
        <v>20000</v>
      </c>
      <c r="B48" s="52" t="s">
        <v>96</v>
      </c>
      <c r="C48" s="26">
        <f>C49+C58+C61+C66+C69+C72</f>
        <v>169500</v>
      </c>
    </row>
    <row r="49" spans="1:3" x14ac:dyDescent="0.2">
      <c r="A49" s="63" t="s">
        <v>732</v>
      </c>
      <c r="B49" s="54" t="s">
        <v>733</v>
      </c>
      <c r="C49" s="29">
        <f>C50+C52+C54+C56</f>
        <v>39000</v>
      </c>
    </row>
    <row r="50" spans="1:3" x14ac:dyDescent="0.2">
      <c r="A50" s="55" t="s">
        <v>734</v>
      </c>
      <c r="B50" s="56" t="s">
        <v>735</v>
      </c>
      <c r="C50" s="32">
        <f>C51</f>
        <v>8000</v>
      </c>
    </row>
    <row r="51" spans="1:3" x14ac:dyDescent="0.2">
      <c r="A51" s="57" t="s">
        <v>736</v>
      </c>
      <c r="B51" s="58" t="s">
        <v>737</v>
      </c>
      <c r="C51" s="35">
        <v>8000</v>
      </c>
    </row>
    <row r="52" spans="1:3" x14ac:dyDescent="0.2">
      <c r="A52" s="59">
        <v>21400</v>
      </c>
      <c r="B52" s="56" t="s">
        <v>1019</v>
      </c>
      <c r="C52" s="32">
        <f>C53</f>
        <v>5000</v>
      </c>
    </row>
    <row r="53" spans="1:3" x14ac:dyDescent="0.2">
      <c r="A53" s="57" t="s">
        <v>939</v>
      </c>
      <c r="B53" s="58" t="s">
        <v>940</v>
      </c>
      <c r="C53" s="35">
        <v>5000</v>
      </c>
    </row>
    <row r="54" spans="1:3" x14ac:dyDescent="0.2">
      <c r="A54" s="55" t="s">
        <v>859</v>
      </c>
      <c r="B54" s="56" t="s">
        <v>860</v>
      </c>
      <c r="C54" s="32">
        <f>C55</f>
        <v>6000</v>
      </c>
    </row>
    <row r="55" spans="1:3" x14ac:dyDescent="0.2">
      <c r="A55" s="57" t="s">
        <v>942</v>
      </c>
      <c r="B55" s="58" t="s">
        <v>943</v>
      </c>
      <c r="C55" s="35">
        <v>6000</v>
      </c>
    </row>
    <row r="56" spans="1:3" x14ac:dyDescent="0.2">
      <c r="A56" s="55" t="s">
        <v>741</v>
      </c>
      <c r="B56" s="56" t="s">
        <v>742</v>
      </c>
      <c r="C56" s="32">
        <f>C57</f>
        <v>20000.000000000004</v>
      </c>
    </row>
    <row r="57" spans="1:3" x14ac:dyDescent="0.2">
      <c r="A57" s="57" t="s">
        <v>743</v>
      </c>
      <c r="B57" s="58" t="s">
        <v>744</v>
      </c>
      <c r="C57" s="35">
        <v>20000.000000000004</v>
      </c>
    </row>
    <row r="58" spans="1:3" x14ac:dyDescent="0.2">
      <c r="A58" s="55" t="s">
        <v>745</v>
      </c>
      <c r="B58" s="56" t="s">
        <v>746</v>
      </c>
      <c r="C58" s="32">
        <f>C59</f>
        <v>9000</v>
      </c>
    </row>
    <row r="59" spans="1:3" x14ac:dyDescent="0.2">
      <c r="A59" s="55" t="s">
        <v>747</v>
      </c>
      <c r="B59" s="56" t="s">
        <v>748</v>
      </c>
      <c r="C59" s="32">
        <f>C60</f>
        <v>9000</v>
      </c>
    </row>
    <row r="60" spans="1:3" x14ac:dyDescent="0.2">
      <c r="A60" s="57" t="s">
        <v>749</v>
      </c>
      <c r="B60" s="58" t="s">
        <v>116</v>
      </c>
      <c r="C60" s="35">
        <v>9000</v>
      </c>
    </row>
    <row r="61" spans="1:3" x14ac:dyDescent="0.2">
      <c r="A61" s="55" t="s">
        <v>1020</v>
      </c>
      <c r="B61" s="56" t="s">
        <v>1021</v>
      </c>
      <c r="C61" s="32">
        <f>C62+C64</f>
        <v>5500</v>
      </c>
    </row>
    <row r="62" spans="1:3" x14ac:dyDescent="0.2">
      <c r="A62" s="55" t="s">
        <v>1022</v>
      </c>
      <c r="B62" s="56" t="s">
        <v>1023</v>
      </c>
      <c r="C62" s="32">
        <f>C63</f>
        <v>1500</v>
      </c>
    </row>
    <row r="63" spans="1:3" x14ac:dyDescent="0.2">
      <c r="A63" s="57" t="s">
        <v>955</v>
      </c>
      <c r="B63" s="58" t="s">
        <v>129</v>
      </c>
      <c r="C63" s="35">
        <v>1500</v>
      </c>
    </row>
    <row r="64" spans="1:3" x14ac:dyDescent="0.2">
      <c r="A64" s="55" t="s">
        <v>1024</v>
      </c>
      <c r="B64" s="56" t="s">
        <v>1025</v>
      </c>
      <c r="C64" s="32">
        <f>C65</f>
        <v>3999.9999999999995</v>
      </c>
    </row>
    <row r="65" spans="1:3" x14ac:dyDescent="0.2">
      <c r="A65" s="57" t="s">
        <v>1026</v>
      </c>
      <c r="B65" s="58" t="s">
        <v>134</v>
      </c>
      <c r="C65" s="35">
        <v>3999.9999999999995</v>
      </c>
    </row>
    <row r="66" spans="1:3" x14ac:dyDescent="0.2">
      <c r="A66" s="55" t="s">
        <v>750</v>
      </c>
      <c r="B66" s="56" t="s">
        <v>751</v>
      </c>
      <c r="C66" s="32">
        <f>C67</f>
        <v>90000</v>
      </c>
    </row>
    <row r="67" spans="1:3" x14ac:dyDescent="0.2">
      <c r="A67" s="55" t="s">
        <v>752</v>
      </c>
      <c r="B67" s="56" t="s">
        <v>753</v>
      </c>
      <c r="C67" s="32">
        <f>C68</f>
        <v>90000</v>
      </c>
    </row>
    <row r="68" spans="1:3" x14ac:dyDescent="0.2">
      <c r="A68" s="57" t="s">
        <v>754</v>
      </c>
      <c r="B68" s="58" t="s">
        <v>145</v>
      </c>
      <c r="C68" s="35">
        <v>90000</v>
      </c>
    </row>
    <row r="69" spans="1:3" x14ac:dyDescent="0.2">
      <c r="A69" s="55" t="s">
        <v>1027</v>
      </c>
      <c r="B69" s="56" t="s">
        <v>1028</v>
      </c>
      <c r="C69" s="32">
        <f>C70</f>
        <v>15000</v>
      </c>
    </row>
    <row r="70" spans="1:3" x14ac:dyDescent="0.2">
      <c r="A70" s="55" t="s">
        <v>1029</v>
      </c>
      <c r="B70" s="56" t="s">
        <v>1030</v>
      </c>
      <c r="C70" s="32">
        <f>C71</f>
        <v>15000</v>
      </c>
    </row>
    <row r="71" spans="1:3" x14ac:dyDescent="0.2">
      <c r="A71" s="57" t="s">
        <v>961</v>
      </c>
      <c r="B71" s="58" t="s">
        <v>962</v>
      </c>
      <c r="C71" s="35">
        <v>15000</v>
      </c>
    </row>
    <row r="72" spans="1:3" x14ac:dyDescent="0.2">
      <c r="A72" s="55" t="s">
        <v>862</v>
      </c>
      <c r="B72" s="56" t="s">
        <v>863</v>
      </c>
      <c r="C72" s="32">
        <f>C73</f>
        <v>11000</v>
      </c>
    </row>
    <row r="73" spans="1:3" ht="25.5" x14ac:dyDescent="0.2">
      <c r="A73" s="55" t="s">
        <v>1031</v>
      </c>
      <c r="B73" s="56" t="s">
        <v>1032</v>
      </c>
      <c r="C73" s="32">
        <f>C74+C75+C76</f>
        <v>11000</v>
      </c>
    </row>
    <row r="74" spans="1:3" x14ac:dyDescent="0.2">
      <c r="A74" s="57" t="s">
        <v>1033</v>
      </c>
      <c r="B74" s="58" t="s">
        <v>1801</v>
      </c>
      <c r="C74" s="35">
        <v>2000</v>
      </c>
    </row>
    <row r="75" spans="1:3" x14ac:dyDescent="0.2">
      <c r="A75" s="57" t="s">
        <v>1035</v>
      </c>
      <c r="B75" s="58" t="s">
        <v>1801</v>
      </c>
      <c r="C75" s="35">
        <v>1500</v>
      </c>
    </row>
    <row r="76" spans="1:3" ht="13.5" thickBot="1" x14ac:dyDescent="0.25">
      <c r="A76" s="60" t="s">
        <v>968</v>
      </c>
      <c r="B76" s="61" t="s">
        <v>1801</v>
      </c>
      <c r="C76" s="62">
        <v>7500</v>
      </c>
    </row>
    <row r="77" spans="1:3" ht="21" customHeight="1" thickBot="1" x14ac:dyDescent="0.25">
      <c r="A77" s="51">
        <v>30000</v>
      </c>
      <c r="B77" s="52" t="s">
        <v>163</v>
      </c>
      <c r="C77" s="26">
        <f>C78+C89+C92+C97+C104+C107+C114+C119</f>
        <v>493406.01</v>
      </c>
    </row>
    <row r="78" spans="1:3" x14ac:dyDescent="0.2">
      <c r="A78" s="63" t="s">
        <v>755</v>
      </c>
      <c r="B78" s="54" t="s">
        <v>756</v>
      </c>
      <c r="C78" s="29">
        <f>C79+C81+C83+C85+C87</f>
        <v>191500.00000000003</v>
      </c>
    </row>
    <row r="79" spans="1:3" x14ac:dyDescent="0.2">
      <c r="A79" s="55" t="s">
        <v>757</v>
      </c>
      <c r="B79" s="56" t="s">
        <v>758</v>
      </c>
      <c r="C79" s="32">
        <f>C80</f>
        <v>85000.000000000015</v>
      </c>
    </row>
    <row r="80" spans="1:3" x14ac:dyDescent="0.2">
      <c r="A80" s="57" t="s">
        <v>759</v>
      </c>
      <c r="B80" s="58" t="s">
        <v>166</v>
      </c>
      <c r="C80" s="35">
        <v>85000.000000000015</v>
      </c>
    </row>
    <row r="81" spans="1:3" x14ac:dyDescent="0.2">
      <c r="A81" s="55" t="s">
        <v>760</v>
      </c>
      <c r="B81" s="56" t="s">
        <v>761</v>
      </c>
      <c r="C81" s="32">
        <f>C82</f>
        <v>14000</v>
      </c>
    </row>
    <row r="82" spans="1:3" x14ac:dyDescent="0.2">
      <c r="A82" s="57" t="s">
        <v>762</v>
      </c>
      <c r="B82" s="58" t="s">
        <v>867</v>
      </c>
      <c r="C82" s="35">
        <v>14000</v>
      </c>
    </row>
    <row r="83" spans="1:3" x14ac:dyDescent="0.2">
      <c r="A83" s="55" t="s">
        <v>763</v>
      </c>
      <c r="B83" s="56" t="s">
        <v>764</v>
      </c>
      <c r="C83" s="32">
        <f>C84</f>
        <v>55000.000000000015</v>
      </c>
    </row>
    <row r="84" spans="1:3" x14ac:dyDescent="0.2">
      <c r="A84" s="57" t="s">
        <v>765</v>
      </c>
      <c r="B84" s="58" t="s">
        <v>170</v>
      </c>
      <c r="C84" s="35">
        <v>55000.000000000015</v>
      </c>
    </row>
    <row r="85" spans="1:3" x14ac:dyDescent="0.2">
      <c r="A85" s="55" t="s">
        <v>766</v>
      </c>
      <c r="B85" s="56" t="s">
        <v>767</v>
      </c>
      <c r="C85" s="32">
        <f>C86</f>
        <v>36000</v>
      </c>
    </row>
    <row r="86" spans="1:3" x14ac:dyDescent="0.2">
      <c r="A86" s="57" t="s">
        <v>768</v>
      </c>
      <c r="B86" s="58" t="s">
        <v>171</v>
      </c>
      <c r="C86" s="35">
        <v>36000</v>
      </c>
    </row>
    <row r="87" spans="1:3" x14ac:dyDescent="0.2">
      <c r="A87" s="55" t="s">
        <v>872</v>
      </c>
      <c r="B87" s="56" t="s">
        <v>873</v>
      </c>
      <c r="C87" s="32">
        <f>C88</f>
        <v>1500</v>
      </c>
    </row>
    <row r="88" spans="1:3" x14ac:dyDescent="0.2">
      <c r="A88" s="57" t="s">
        <v>874</v>
      </c>
      <c r="B88" s="58" t="s">
        <v>174</v>
      </c>
      <c r="C88" s="35">
        <v>1500</v>
      </c>
    </row>
    <row r="89" spans="1:3" ht="16.5" customHeight="1" x14ac:dyDescent="0.2">
      <c r="A89" s="55" t="s">
        <v>875</v>
      </c>
      <c r="B89" s="56" t="s">
        <v>876</v>
      </c>
      <c r="C89" s="32">
        <f>C90</f>
        <v>3000</v>
      </c>
    </row>
    <row r="90" spans="1:3" x14ac:dyDescent="0.2">
      <c r="A90" s="55" t="s">
        <v>1036</v>
      </c>
      <c r="B90" s="56" t="s">
        <v>1037</v>
      </c>
      <c r="C90" s="32">
        <f>C91</f>
        <v>3000</v>
      </c>
    </row>
    <row r="91" spans="1:3" x14ac:dyDescent="0.2">
      <c r="A91" s="57" t="s">
        <v>984</v>
      </c>
      <c r="B91" s="58" t="s">
        <v>195</v>
      </c>
      <c r="C91" s="35">
        <v>3000</v>
      </c>
    </row>
    <row r="92" spans="1:3" x14ac:dyDescent="0.2">
      <c r="A92" s="55" t="s">
        <v>880</v>
      </c>
      <c r="B92" s="56" t="s">
        <v>881</v>
      </c>
      <c r="C92" s="32">
        <f>C93+C95</f>
        <v>25906.01</v>
      </c>
    </row>
    <row r="93" spans="1:3" x14ac:dyDescent="0.2">
      <c r="A93" s="55" t="s">
        <v>882</v>
      </c>
      <c r="B93" s="56" t="s">
        <v>883</v>
      </c>
      <c r="C93" s="32">
        <f>C94</f>
        <v>11906.009999999998</v>
      </c>
    </row>
    <row r="94" spans="1:3" x14ac:dyDescent="0.2">
      <c r="A94" s="57" t="s">
        <v>884</v>
      </c>
      <c r="B94" s="58" t="s">
        <v>204</v>
      </c>
      <c r="C94" s="35">
        <v>11906.009999999998</v>
      </c>
    </row>
    <row r="95" spans="1:3" x14ac:dyDescent="0.2">
      <c r="A95" s="55" t="s">
        <v>885</v>
      </c>
      <c r="B95" s="56" t="s">
        <v>886</v>
      </c>
      <c r="C95" s="32">
        <f>C96</f>
        <v>14000</v>
      </c>
    </row>
    <row r="96" spans="1:3" x14ac:dyDescent="0.2">
      <c r="A96" s="57" t="s">
        <v>887</v>
      </c>
      <c r="B96" s="58" t="s">
        <v>206</v>
      </c>
      <c r="C96" s="35">
        <v>14000</v>
      </c>
    </row>
    <row r="97" spans="1:3" x14ac:dyDescent="0.2">
      <c r="A97" s="55" t="s">
        <v>888</v>
      </c>
      <c r="B97" s="56" t="s">
        <v>889</v>
      </c>
      <c r="C97" s="32">
        <f>C98+C102</f>
        <v>35000</v>
      </c>
    </row>
    <row r="98" spans="1:3" x14ac:dyDescent="0.2">
      <c r="A98" s="55" t="s">
        <v>890</v>
      </c>
      <c r="B98" s="56" t="s">
        <v>891</v>
      </c>
      <c r="C98" s="32">
        <f>C99+C100+C101</f>
        <v>20000</v>
      </c>
    </row>
    <row r="99" spans="1:3" x14ac:dyDescent="0.2">
      <c r="A99" s="57" t="s">
        <v>892</v>
      </c>
      <c r="B99" s="58" t="s">
        <v>208</v>
      </c>
      <c r="C99" s="35">
        <v>15000</v>
      </c>
    </row>
    <row r="100" spans="1:3" x14ac:dyDescent="0.2">
      <c r="A100" s="57" t="s">
        <v>995</v>
      </c>
      <c r="B100" s="58" t="s">
        <v>994</v>
      </c>
      <c r="C100" s="35">
        <v>2000</v>
      </c>
    </row>
    <row r="101" spans="1:3" x14ac:dyDescent="0.2">
      <c r="A101" s="57" t="s">
        <v>895</v>
      </c>
      <c r="B101" s="58" t="s">
        <v>896</v>
      </c>
      <c r="C101" s="35">
        <v>3000</v>
      </c>
    </row>
    <row r="102" spans="1:3" x14ac:dyDescent="0.2">
      <c r="A102" s="55" t="s">
        <v>897</v>
      </c>
      <c r="B102" s="56" t="s">
        <v>898</v>
      </c>
      <c r="C102" s="32">
        <f>C103</f>
        <v>15000</v>
      </c>
    </row>
    <row r="103" spans="1:3" x14ac:dyDescent="0.2">
      <c r="A103" s="57" t="s">
        <v>899</v>
      </c>
      <c r="B103" s="58" t="s">
        <v>900</v>
      </c>
      <c r="C103" s="35">
        <v>15000</v>
      </c>
    </row>
    <row r="104" spans="1:3" x14ac:dyDescent="0.2">
      <c r="A104" s="55" t="s">
        <v>1038</v>
      </c>
      <c r="B104" s="56" t="s">
        <v>1039</v>
      </c>
      <c r="C104" s="32">
        <f>C105</f>
        <v>15999.999999999998</v>
      </c>
    </row>
    <row r="105" spans="1:3" ht="25.5" x14ac:dyDescent="0.2">
      <c r="A105" s="55" t="s">
        <v>1040</v>
      </c>
      <c r="B105" s="64" t="s">
        <v>217</v>
      </c>
      <c r="C105" s="32">
        <f>C106</f>
        <v>15999.999999999998</v>
      </c>
    </row>
    <row r="106" spans="1:3" x14ac:dyDescent="0.2">
      <c r="A106" s="57" t="s">
        <v>997</v>
      </c>
      <c r="B106" s="58" t="s">
        <v>218</v>
      </c>
      <c r="C106" s="35">
        <v>15999.999999999998</v>
      </c>
    </row>
    <row r="107" spans="1:3" x14ac:dyDescent="0.2">
      <c r="A107" s="55" t="s">
        <v>774</v>
      </c>
      <c r="B107" s="56" t="s">
        <v>775</v>
      </c>
      <c r="C107" s="32">
        <f>C108+C110+C112</f>
        <v>105000</v>
      </c>
    </row>
    <row r="108" spans="1:3" x14ac:dyDescent="0.2">
      <c r="A108" s="55" t="s">
        <v>1041</v>
      </c>
      <c r="B108" s="56" t="s">
        <v>1042</v>
      </c>
      <c r="C108" s="35">
        <f>C109</f>
        <v>49999.999999999985</v>
      </c>
    </row>
    <row r="109" spans="1:3" x14ac:dyDescent="0.2">
      <c r="A109" s="57" t="s">
        <v>998</v>
      </c>
      <c r="B109" s="58" t="s">
        <v>223</v>
      </c>
      <c r="C109" s="35">
        <v>49999.999999999985</v>
      </c>
    </row>
    <row r="110" spans="1:3" x14ac:dyDescent="0.2">
      <c r="A110" s="55" t="s">
        <v>1043</v>
      </c>
      <c r="B110" s="56" t="s">
        <v>1044</v>
      </c>
      <c r="C110" s="32">
        <f>C111</f>
        <v>30000</v>
      </c>
    </row>
    <row r="111" spans="1:3" x14ac:dyDescent="0.2">
      <c r="A111" s="57" t="s">
        <v>999</v>
      </c>
      <c r="B111" s="58" t="s">
        <v>224</v>
      </c>
      <c r="C111" s="35">
        <v>30000</v>
      </c>
    </row>
    <row r="112" spans="1:3" x14ac:dyDescent="0.2">
      <c r="A112" s="55" t="s">
        <v>1045</v>
      </c>
      <c r="B112" s="56" t="s">
        <v>1046</v>
      </c>
      <c r="C112" s="32">
        <f>C113</f>
        <v>25000.000000000007</v>
      </c>
    </row>
    <row r="113" spans="1:3" x14ac:dyDescent="0.2">
      <c r="A113" s="57" t="s">
        <v>1000</v>
      </c>
      <c r="B113" s="58" t="s">
        <v>226</v>
      </c>
      <c r="C113" s="35">
        <v>25000.000000000007</v>
      </c>
    </row>
    <row r="114" spans="1:3" x14ac:dyDescent="0.2">
      <c r="A114" s="55" t="s">
        <v>1047</v>
      </c>
      <c r="B114" s="56" t="s">
        <v>1048</v>
      </c>
      <c r="C114" s="32">
        <f>C115+C117</f>
        <v>23000</v>
      </c>
    </row>
    <row r="115" spans="1:3" x14ac:dyDescent="0.2">
      <c r="A115" s="55" t="s">
        <v>1049</v>
      </c>
      <c r="B115" s="56" t="s">
        <v>1050</v>
      </c>
      <c r="C115" s="32">
        <f>C116</f>
        <v>5000</v>
      </c>
    </row>
    <row r="116" spans="1:3" x14ac:dyDescent="0.2">
      <c r="A116" s="57" t="s">
        <v>1001</v>
      </c>
      <c r="B116" s="58" t="s">
        <v>234</v>
      </c>
      <c r="C116" s="35">
        <v>5000</v>
      </c>
    </row>
    <row r="117" spans="1:3" x14ac:dyDescent="0.2">
      <c r="A117" s="55" t="s">
        <v>1051</v>
      </c>
      <c r="B117" s="56" t="s">
        <v>1052</v>
      </c>
      <c r="C117" s="32">
        <f>C118</f>
        <v>18000</v>
      </c>
    </row>
    <row r="118" spans="1:3" x14ac:dyDescent="0.2">
      <c r="A118" s="57" t="s">
        <v>904</v>
      </c>
      <c r="B118" s="58" t="s">
        <v>236</v>
      </c>
      <c r="C118" s="35">
        <v>18000</v>
      </c>
    </row>
    <row r="119" spans="1:3" x14ac:dyDescent="0.2">
      <c r="A119" s="55" t="s">
        <v>905</v>
      </c>
      <c r="B119" s="56" t="s">
        <v>906</v>
      </c>
      <c r="C119" s="32">
        <f>C120+C122+C124</f>
        <v>94000</v>
      </c>
    </row>
    <row r="120" spans="1:3" x14ac:dyDescent="0.2">
      <c r="A120" s="55" t="s">
        <v>1053</v>
      </c>
      <c r="B120" s="56" t="s">
        <v>1054</v>
      </c>
      <c r="C120" s="32">
        <f>C121</f>
        <v>2000</v>
      </c>
    </row>
    <row r="121" spans="1:3" x14ac:dyDescent="0.2">
      <c r="A121" s="57" t="s">
        <v>1055</v>
      </c>
      <c r="B121" s="58" t="s">
        <v>1056</v>
      </c>
      <c r="C121" s="35">
        <v>2000</v>
      </c>
    </row>
    <row r="122" spans="1:3" x14ac:dyDescent="0.2">
      <c r="A122" s="55" t="s">
        <v>1057</v>
      </c>
      <c r="B122" s="56" t="s">
        <v>1058</v>
      </c>
      <c r="C122" s="32">
        <f>C123</f>
        <v>17000</v>
      </c>
    </row>
    <row r="123" spans="1:3" x14ac:dyDescent="0.2">
      <c r="A123" s="57" t="s">
        <v>1003</v>
      </c>
      <c r="B123" s="58" t="s">
        <v>241</v>
      </c>
      <c r="C123" s="35">
        <v>17000</v>
      </c>
    </row>
    <row r="124" spans="1:3" x14ac:dyDescent="0.2">
      <c r="A124" s="55" t="s">
        <v>907</v>
      </c>
      <c r="B124" s="56" t="s">
        <v>908</v>
      </c>
      <c r="C124" s="32">
        <f>C125</f>
        <v>75000</v>
      </c>
    </row>
    <row r="125" spans="1:3" ht="13.5" thickBot="1" x14ac:dyDescent="0.25">
      <c r="A125" s="60" t="s">
        <v>246</v>
      </c>
      <c r="B125" s="61" t="s">
        <v>1059</v>
      </c>
      <c r="C125" s="62">
        <v>75000</v>
      </c>
    </row>
    <row r="126" spans="1:3" ht="21" customHeight="1" thickBot="1" x14ac:dyDescent="0.25">
      <c r="A126" s="51">
        <v>50000</v>
      </c>
      <c r="B126" s="52" t="s">
        <v>1060</v>
      </c>
      <c r="C126" s="26">
        <f>C127</f>
        <v>10000</v>
      </c>
    </row>
    <row r="127" spans="1:3" x14ac:dyDescent="0.2">
      <c r="A127" s="63" t="s">
        <v>780</v>
      </c>
      <c r="B127" s="65" t="s">
        <v>371</v>
      </c>
      <c r="C127" s="29">
        <f>C128+C130</f>
        <v>10000</v>
      </c>
    </row>
    <row r="128" spans="1:3" x14ac:dyDescent="0.2">
      <c r="A128" s="55" t="s">
        <v>910</v>
      </c>
      <c r="B128" s="56" t="s">
        <v>911</v>
      </c>
      <c r="C128" s="32">
        <f>C129</f>
        <v>2499.9999999999995</v>
      </c>
    </row>
    <row r="129" spans="1:3" x14ac:dyDescent="0.2">
      <c r="A129" s="57" t="s">
        <v>912</v>
      </c>
      <c r="B129" s="58" t="s">
        <v>373</v>
      </c>
      <c r="C129" s="35">
        <v>2499.9999999999995</v>
      </c>
    </row>
    <row r="130" spans="1:3" x14ac:dyDescent="0.2">
      <c r="A130" s="55" t="s">
        <v>781</v>
      </c>
      <c r="B130" s="56" t="s">
        <v>782</v>
      </c>
      <c r="C130" s="32">
        <f>C131</f>
        <v>7500</v>
      </c>
    </row>
    <row r="131" spans="1:3" ht="13.5" thickBot="1" x14ac:dyDescent="0.25">
      <c r="A131" s="66" t="s">
        <v>783</v>
      </c>
      <c r="B131" s="67" t="s">
        <v>784</v>
      </c>
      <c r="C131" s="40">
        <v>7500</v>
      </c>
    </row>
    <row r="132" spans="1:3" ht="15.75" thickBot="1" x14ac:dyDescent="0.25">
      <c r="A132" s="149"/>
      <c r="B132" s="304" t="s">
        <v>425</v>
      </c>
      <c r="C132" s="150">
        <f>C12+C48+C77+C126</f>
        <v>7000000</v>
      </c>
    </row>
  </sheetData>
  <mergeCells count="2">
    <mergeCell ref="A11:B11"/>
    <mergeCell ref="A10:B10"/>
  </mergeCells>
  <pageMargins left="0.70866141732283472" right="0.70866141732283472" top="0.74803149606299213" bottom="0.74803149606299213" header="0.31496062992125984" footer="0.31496062992125984"/>
  <pageSetup scale="8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92D050"/>
  </sheetPr>
  <dimension ref="A13:C41"/>
  <sheetViews>
    <sheetView topLeftCell="A25" workbookViewId="0">
      <selection activeCell="G19" sqref="G19"/>
    </sheetView>
  </sheetViews>
  <sheetFormatPr baseColWidth="10" defaultRowHeight="12.75" x14ac:dyDescent="0.2"/>
  <cols>
    <col min="1" max="1" width="11.42578125" style="23"/>
    <col min="2" max="2" width="60.85546875" style="23" customWidth="1"/>
    <col min="3" max="3" width="14.85546875" style="23" bestFit="1" customWidth="1"/>
    <col min="4" max="16384" width="11.42578125" style="23"/>
  </cols>
  <sheetData>
    <row r="13" spans="1:3" ht="13.5" thickBot="1" x14ac:dyDescent="0.25">
      <c r="A13" s="443"/>
      <c r="B13" s="443"/>
    </row>
    <row r="14" spans="1:3" ht="24.75" thickBot="1" x14ac:dyDescent="0.25">
      <c r="A14" s="441" t="s">
        <v>1972</v>
      </c>
      <c r="B14" s="442"/>
      <c r="C14" s="50" t="s">
        <v>2</v>
      </c>
    </row>
    <row r="15" spans="1:3" ht="21" customHeight="1" thickBot="1" x14ac:dyDescent="0.25">
      <c r="A15" s="24">
        <v>10000</v>
      </c>
      <c r="B15" s="25" t="s">
        <v>3</v>
      </c>
      <c r="C15" s="41">
        <f>SUM(C16)</f>
        <v>6878180</v>
      </c>
    </row>
    <row r="16" spans="1:3" ht="15" customHeight="1" x14ac:dyDescent="0.2">
      <c r="A16" s="27">
        <v>11000</v>
      </c>
      <c r="B16" s="28" t="s">
        <v>709</v>
      </c>
      <c r="C16" s="42">
        <f>C17+C20+C28+C31</f>
        <v>6878180</v>
      </c>
    </row>
    <row r="17" spans="1:3" x14ac:dyDescent="0.2">
      <c r="A17" s="30" t="s">
        <v>710</v>
      </c>
      <c r="B17" s="31" t="s">
        <v>711</v>
      </c>
      <c r="C17" s="44">
        <f>C18+C19</f>
        <v>3977273.04</v>
      </c>
    </row>
    <row r="18" spans="1:3" x14ac:dyDescent="0.2">
      <c r="A18" s="33">
        <v>11301</v>
      </c>
      <c r="B18" s="34" t="s">
        <v>6</v>
      </c>
      <c r="C18" s="68">
        <v>3205131.48</v>
      </c>
    </row>
    <row r="19" spans="1:3" x14ac:dyDescent="0.2">
      <c r="A19" s="33">
        <v>11302</v>
      </c>
      <c r="B19" s="34" t="s">
        <v>7</v>
      </c>
      <c r="C19" s="68">
        <v>772141.56</v>
      </c>
    </row>
    <row r="20" spans="1:3" x14ac:dyDescent="0.2">
      <c r="A20" s="30" t="s">
        <v>712</v>
      </c>
      <c r="B20" s="31" t="s">
        <v>713</v>
      </c>
      <c r="C20" s="69">
        <f>C21+C23+C26</f>
        <v>1122148.04</v>
      </c>
    </row>
    <row r="21" spans="1:3" x14ac:dyDescent="0.2">
      <c r="A21" s="30" t="s">
        <v>714</v>
      </c>
      <c r="B21" s="31" t="s">
        <v>715</v>
      </c>
      <c r="C21" s="69">
        <f>C22</f>
        <v>434942.88</v>
      </c>
    </row>
    <row r="22" spans="1:3" x14ac:dyDescent="0.2">
      <c r="A22" s="33">
        <v>13101</v>
      </c>
      <c r="B22" s="34" t="s">
        <v>18</v>
      </c>
      <c r="C22" s="68">
        <v>434942.88</v>
      </c>
    </row>
    <row r="23" spans="1:3" s="71" customFormat="1" x14ac:dyDescent="0.25">
      <c r="A23" s="30" t="s">
        <v>716</v>
      </c>
      <c r="B23" s="31" t="s">
        <v>717</v>
      </c>
      <c r="C23" s="70">
        <f>C24+C25</f>
        <v>358663.04000000004</v>
      </c>
    </row>
    <row r="24" spans="1:3" x14ac:dyDescent="0.2">
      <c r="A24" s="33">
        <v>13201</v>
      </c>
      <c r="B24" s="34" t="s">
        <v>21</v>
      </c>
      <c r="C24" s="68">
        <v>196098.48</v>
      </c>
    </row>
    <row r="25" spans="1:3" x14ac:dyDescent="0.2">
      <c r="A25" s="33">
        <v>13203</v>
      </c>
      <c r="B25" s="34" t="s">
        <v>23</v>
      </c>
      <c r="C25" s="68">
        <v>162564.56</v>
      </c>
    </row>
    <row r="26" spans="1:3" x14ac:dyDescent="0.2">
      <c r="A26" s="36">
        <v>13400</v>
      </c>
      <c r="B26" s="37" t="s">
        <v>27</v>
      </c>
      <c r="C26" s="69">
        <f>C27</f>
        <v>328542.12</v>
      </c>
    </row>
    <row r="27" spans="1:3" x14ac:dyDescent="0.2">
      <c r="A27" s="33">
        <v>13404</v>
      </c>
      <c r="B27" s="34" t="s">
        <v>718</v>
      </c>
      <c r="C27" s="68">
        <v>328542.12</v>
      </c>
    </row>
    <row r="28" spans="1:3" x14ac:dyDescent="0.2">
      <c r="A28" s="30" t="s">
        <v>719</v>
      </c>
      <c r="B28" s="31" t="s">
        <v>720</v>
      </c>
      <c r="C28" s="69">
        <f>C29</f>
        <v>333839.58999999997</v>
      </c>
    </row>
    <row r="29" spans="1:3" x14ac:dyDescent="0.2">
      <c r="A29" s="30" t="s">
        <v>721</v>
      </c>
      <c r="B29" s="31" t="s">
        <v>722</v>
      </c>
      <c r="C29" s="68">
        <f>C30</f>
        <v>333839.58999999997</v>
      </c>
    </row>
    <row r="30" spans="1:3" x14ac:dyDescent="0.2">
      <c r="A30" s="33">
        <v>14101</v>
      </c>
      <c r="B30" s="34" t="s">
        <v>41</v>
      </c>
      <c r="C30" s="68">
        <v>333839.58999999997</v>
      </c>
    </row>
    <row r="31" spans="1:3" x14ac:dyDescent="0.2">
      <c r="A31" s="30" t="s">
        <v>723</v>
      </c>
      <c r="B31" s="31" t="s">
        <v>724</v>
      </c>
      <c r="C31" s="69">
        <f>C32+C37</f>
        <v>1444919.33</v>
      </c>
    </row>
    <row r="32" spans="1:3" x14ac:dyDescent="0.2">
      <c r="A32" s="30" t="s">
        <v>725</v>
      </c>
      <c r="B32" s="31" t="s">
        <v>726</v>
      </c>
      <c r="C32" s="72">
        <f>SUM(C33:C36)</f>
        <v>1084977</v>
      </c>
    </row>
    <row r="33" spans="1:3" x14ac:dyDescent="0.2">
      <c r="A33" s="33">
        <v>15403</v>
      </c>
      <c r="B33" s="34" t="s">
        <v>50</v>
      </c>
      <c r="C33" s="68">
        <v>101910.84000000001</v>
      </c>
    </row>
    <row r="34" spans="1:3" x14ac:dyDescent="0.2">
      <c r="A34" s="33">
        <v>15404</v>
      </c>
      <c r="B34" s="34" t="s">
        <v>51</v>
      </c>
      <c r="C34" s="68">
        <v>249378.60000000003</v>
      </c>
    </row>
    <row r="35" spans="1:3" x14ac:dyDescent="0.2">
      <c r="A35" s="33">
        <v>15405</v>
      </c>
      <c r="B35" s="34" t="s">
        <v>52</v>
      </c>
      <c r="C35" s="68">
        <v>169199.64</v>
      </c>
    </row>
    <row r="36" spans="1:3" x14ac:dyDescent="0.2">
      <c r="A36" s="33">
        <v>15407</v>
      </c>
      <c r="B36" s="34" t="s">
        <v>54</v>
      </c>
      <c r="C36" s="68">
        <v>564487.92000000004</v>
      </c>
    </row>
    <row r="37" spans="1:3" x14ac:dyDescent="0.2">
      <c r="A37" s="30" t="s">
        <v>727</v>
      </c>
      <c r="B37" s="31" t="s">
        <v>728</v>
      </c>
      <c r="C37" s="69">
        <f>SUM(C38:C40)</f>
        <v>359942.33</v>
      </c>
    </row>
    <row r="38" spans="1:3" x14ac:dyDescent="0.2">
      <c r="A38" s="33">
        <v>15920</v>
      </c>
      <c r="B38" s="34" t="s">
        <v>729</v>
      </c>
      <c r="C38" s="68">
        <v>11469.599999999999</v>
      </c>
    </row>
    <row r="39" spans="1:3" x14ac:dyDescent="0.2">
      <c r="A39" s="33">
        <v>15926</v>
      </c>
      <c r="B39" s="34" t="s">
        <v>74</v>
      </c>
      <c r="C39" s="68">
        <v>338277.53</v>
      </c>
    </row>
    <row r="40" spans="1:3" ht="13.5" thickBot="1" x14ac:dyDescent="0.25">
      <c r="A40" s="38">
        <v>15927</v>
      </c>
      <c r="B40" s="39" t="s">
        <v>730</v>
      </c>
      <c r="C40" s="73">
        <v>10195.200000000001</v>
      </c>
    </row>
    <row r="41" spans="1:3" ht="15.75" thickBot="1" x14ac:dyDescent="0.25">
      <c r="A41" s="149"/>
      <c r="B41" s="304" t="s">
        <v>425</v>
      </c>
      <c r="C41" s="150">
        <f>C15</f>
        <v>6878180</v>
      </c>
    </row>
  </sheetData>
  <mergeCells count="2">
    <mergeCell ref="A14:B14"/>
    <mergeCell ref="A13:B13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92D050"/>
  </sheetPr>
  <dimension ref="A10:C107"/>
  <sheetViews>
    <sheetView topLeftCell="A85" workbookViewId="0">
      <selection activeCell="E23" sqref="E23"/>
    </sheetView>
  </sheetViews>
  <sheetFormatPr baseColWidth="10" defaultRowHeight="12.75" x14ac:dyDescent="0.2"/>
  <cols>
    <col min="1" max="1" width="8.85546875" style="23" customWidth="1"/>
    <col min="2" max="2" width="63" style="23" customWidth="1"/>
    <col min="3" max="3" width="16.42578125" style="23" customWidth="1"/>
    <col min="4" max="16384" width="11.42578125" style="23"/>
  </cols>
  <sheetData>
    <row r="10" spans="1:3" ht="13.5" thickBot="1" x14ac:dyDescent="0.25">
      <c r="A10" s="443" t="s">
        <v>3138</v>
      </c>
      <c r="B10" s="443"/>
    </row>
    <row r="11" spans="1:3" ht="24.75" thickBot="1" x14ac:dyDescent="0.25">
      <c r="A11" s="441" t="s">
        <v>261</v>
      </c>
      <c r="B11" s="444"/>
      <c r="C11" s="50" t="s">
        <v>2</v>
      </c>
    </row>
    <row r="12" spans="1:3" ht="21" customHeight="1" thickBot="1" x14ac:dyDescent="0.25">
      <c r="A12" s="303">
        <v>10000</v>
      </c>
      <c r="B12" s="310" t="s">
        <v>3</v>
      </c>
      <c r="C12" s="313">
        <v>4060100.1030294867</v>
      </c>
    </row>
    <row r="13" spans="1:3" s="43" customFormat="1" x14ac:dyDescent="0.2">
      <c r="A13" s="314">
        <v>11000</v>
      </c>
      <c r="B13" s="318" t="s">
        <v>917</v>
      </c>
      <c r="C13" s="312">
        <v>775495.79</v>
      </c>
    </row>
    <row r="14" spans="1:3" s="43" customFormat="1" x14ac:dyDescent="0.2">
      <c r="A14" s="315">
        <v>11300</v>
      </c>
      <c r="B14" s="319" t="s">
        <v>5</v>
      </c>
      <c r="C14" s="69">
        <v>775495.79</v>
      </c>
    </row>
    <row r="15" spans="1:3" x14ac:dyDescent="0.2">
      <c r="A15" s="316">
        <v>11301</v>
      </c>
      <c r="B15" s="320" t="s">
        <v>6</v>
      </c>
      <c r="C15" s="68">
        <v>433173.36</v>
      </c>
    </row>
    <row r="16" spans="1:3" x14ac:dyDescent="0.2">
      <c r="A16" s="316">
        <v>11302</v>
      </c>
      <c r="B16" s="320" t="s">
        <v>7</v>
      </c>
      <c r="C16" s="311">
        <v>342322.43</v>
      </c>
    </row>
    <row r="17" spans="1:3" s="43" customFormat="1" x14ac:dyDescent="0.2">
      <c r="A17" s="315">
        <v>12000</v>
      </c>
      <c r="B17" s="319" t="s">
        <v>1869</v>
      </c>
      <c r="C17" s="69">
        <v>317099.51999999996</v>
      </c>
    </row>
    <row r="18" spans="1:3" s="43" customFormat="1" x14ac:dyDescent="0.2">
      <c r="A18" s="315">
        <v>12200</v>
      </c>
      <c r="B18" s="319" t="s">
        <v>10</v>
      </c>
      <c r="C18" s="69">
        <v>317099.51999999996</v>
      </c>
    </row>
    <row r="19" spans="1:3" x14ac:dyDescent="0.2">
      <c r="A19" s="316">
        <v>12201</v>
      </c>
      <c r="B19" s="320" t="s">
        <v>11</v>
      </c>
      <c r="C19" s="68">
        <v>198187.19999999998</v>
      </c>
    </row>
    <row r="20" spans="1:3" x14ac:dyDescent="0.2">
      <c r="A20" s="316">
        <v>12202</v>
      </c>
      <c r="B20" s="320" t="s">
        <v>12</v>
      </c>
      <c r="C20" s="68">
        <v>118912.31999999998</v>
      </c>
    </row>
    <row r="21" spans="1:3" s="43" customFormat="1" x14ac:dyDescent="0.2">
      <c r="A21" s="315">
        <v>13000</v>
      </c>
      <c r="B21" s="319" t="s">
        <v>16</v>
      </c>
      <c r="C21" s="69">
        <v>1420683.5086666667</v>
      </c>
    </row>
    <row r="22" spans="1:3" s="43" customFormat="1" x14ac:dyDescent="0.2">
      <c r="A22" s="315">
        <v>13100</v>
      </c>
      <c r="B22" s="319" t="s">
        <v>17</v>
      </c>
      <c r="C22" s="69">
        <v>259647.68</v>
      </c>
    </row>
    <row r="23" spans="1:3" x14ac:dyDescent="0.2">
      <c r="A23" s="316">
        <v>13101</v>
      </c>
      <c r="B23" s="320" t="s">
        <v>18</v>
      </c>
      <c r="C23" s="68">
        <v>196988.16</v>
      </c>
    </row>
    <row r="24" spans="1:3" x14ac:dyDescent="0.2">
      <c r="A24" s="316">
        <v>13103</v>
      </c>
      <c r="B24" s="320" t="s">
        <v>19</v>
      </c>
      <c r="C24" s="68">
        <v>62659.520000000004</v>
      </c>
    </row>
    <row r="25" spans="1:3" s="43" customFormat="1" x14ac:dyDescent="0.2">
      <c r="A25" s="315">
        <v>13200</v>
      </c>
      <c r="B25" s="319" t="s">
        <v>3136</v>
      </c>
      <c r="C25" s="69">
        <v>370610.22866666666</v>
      </c>
    </row>
    <row r="26" spans="1:3" x14ac:dyDescent="0.2">
      <c r="A26" s="316">
        <v>13201</v>
      </c>
      <c r="B26" s="320" t="s">
        <v>21</v>
      </c>
      <c r="C26" s="68">
        <v>76787.618666666647</v>
      </c>
    </row>
    <row r="27" spans="1:3" x14ac:dyDescent="0.2">
      <c r="A27" s="316">
        <v>13203</v>
      </c>
      <c r="B27" s="320" t="s">
        <v>23</v>
      </c>
      <c r="C27" s="68">
        <v>293822.61000000004</v>
      </c>
    </row>
    <row r="28" spans="1:3" s="43" customFormat="1" x14ac:dyDescent="0.2">
      <c r="A28" s="315">
        <v>13400</v>
      </c>
      <c r="B28" s="319" t="s">
        <v>27</v>
      </c>
      <c r="C28" s="69">
        <v>790425.60000000009</v>
      </c>
    </row>
    <row r="29" spans="1:3" x14ac:dyDescent="0.2">
      <c r="A29" s="316">
        <v>13401</v>
      </c>
      <c r="B29" s="320" t="s">
        <v>28</v>
      </c>
      <c r="C29" s="68">
        <v>11411.279999999999</v>
      </c>
    </row>
    <row r="30" spans="1:3" x14ac:dyDescent="0.2">
      <c r="A30" s="316">
        <v>13404</v>
      </c>
      <c r="B30" s="320" t="s">
        <v>718</v>
      </c>
      <c r="C30" s="68">
        <v>648233.52</v>
      </c>
    </row>
    <row r="31" spans="1:3" x14ac:dyDescent="0.2">
      <c r="A31" s="316">
        <v>13416</v>
      </c>
      <c r="B31" s="320" t="s">
        <v>39</v>
      </c>
      <c r="C31" s="68">
        <v>130780.79999999999</v>
      </c>
    </row>
    <row r="32" spans="1:3" s="43" customFormat="1" x14ac:dyDescent="0.2">
      <c r="A32" s="315">
        <v>14000</v>
      </c>
      <c r="B32" s="319" t="s">
        <v>40</v>
      </c>
      <c r="C32" s="69">
        <v>309400</v>
      </c>
    </row>
    <row r="33" spans="1:3" s="43" customFormat="1" x14ac:dyDescent="0.2">
      <c r="A33" s="315">
        <v>14100</v>
      </c>
      <c r="B33" s="319" t="s">
        <v>41</v>
      </c>
      <c r="C33" s="69">
        <v>309400</v>
      </c>
    </row>
    <row r="34" spans="1:3" x14ac:dyDescent="0.2">
      <c r="A34" s="316">
        <v>14101</v>
      </c>
      <c r="B34" s="320" t="s">
        <v>41</v>
      </c>
      <c r="C34" s="68">
        <v>309400</v>
      </c>
    </row>
    <row r="35" spans="1:3" s="43" customFormat="1" x14ac:dyDescent="0.2">
      <c r="A35" s="315">
        <v>15000</v>
      </c>
      <c r="B35" s="319" t="s">
        <v>925</v>
      </c>
      <c r="C35" s="69">
        <v>1097422.0563209548</v>
      </c>
    </row>
    <row r="36" spans="1:3" s="43" customFormat="1" x14ac:dyDescent="0.2">
      <c r="A36" s="315">
        <v>15100</v>
      </c>
      <c r="B36" s="319" t="s">
        <v>1190</v>
      </c>
      <c r="C36" s="69">
        <v>26576.16</v>
      </c>
    </row>
    <row r="37" spans="1:3" x14ac:dyDescent="0.2">
      <c r="A37" s="316">
        <v>15101</v>
      </c>
      <c r="B37" s="320" t="s">
        <v>811</v>
      </c>
      <c r="C37" s="68">
        <v>26576.16</v>
      </c>
    </row>
    <row r="38" spans="1:3" s="43" customFormat="1" x14ac:dyDescent="0.2">
      <c r="A38" s="315">
        <v>15200</v>
      </c>
      <c r="B38" s="319" t="s">
        <v>44</v>
      </c>
      <c r="C38" s="69">
        <v>86580.086580086558</v>
      </c>
    </row>
    <row r="39" spans="1:3" x14ac:dyDescent="0.2">
      <c r="A39" s="316">
        <v>15201</v>
      </c>
      <c r="B39" s="320" t="s">
        <v>44</v>
      </c>
      <c r="C39" s="68">
        <v>86580.086580086558</v>
      </c>
    </row>
    <row r="40" spans="1:3" s="43" customFormat="1" x14ac:dyDescent="0.2">
      <c r="A40" s="315">
        <v>15300</v>
      </c>
      <c r="B40" s="319" t="s">
        <v>46</v>
      </c>
      <c r="C40" s="69">
        <v>59794.8</v>
      </c>
    </row>
    <row r="41" spans="1:3" x14ac:dyDescent="0.2">
      <c r="A41" s="316">
        <v>15301</v>
      </c>
      <c r="B41" s="320" t="s">
        <v>47</v>
      </c>
      <c r="C41" s="68">
        <v>59794.8</v>
      </c>
    </row>
    <row r="42" spans="1:3" s="43" customFormat="1" x14ac:dyDescent="0.2">
      <c r="A42" s="315">
        <v>15400</v>
      </c>
      <c r="B42" s="319" t="s">
        <v>48</v>
      </c>
      <c r="C42" s="69">
        <v>630486.90000000014</v>
      </c>
    </row>
    <row r="43" spans="1:3" x14ac:dyDescent="0.2">
      <c r="A43" s="316">
        <v>15403</v>
      </c>
      <c r="B43" s="320" t="s">
        <v>50</v>
      </c>
      <c r="C43" s="68">
        <v>32743.200000000004</v>
      </c>
    </row>
    <row r="44" spans="1:3" x14ac:dyDescent="0.2">
      <c r="A44" s="316">
        <v>15404</v>
      </c>
      <c r="B44" s="320" t="s">
        <v>51</v>
      </c>
      <c r="C44" s="68">
        <v>97958.400000000009</v>
      </c>
    </row>
    <row r="45" spans="1:3" x14ac:dyDescent="0.2">
      <c r="A45" s="316">
        <v>15405</v>
      </c>
      <c r="B45" s="320" t="s">
        <v>52</v>
      </c>
      <c r="C45" s="68">
        <v>54350.87999999999</v>
      </c>
    </row>
    <row r="46" spans="1:3" x14ac:dyDescent="0.2">
      <c r="A46" s="316">
        <v>15406</v>
      </c>
      <c r="B46" s="320" t="s">
        <v>53</v>
      </c>
      <c r="C46" s="68">
        <v>9298.0866666666661</v>
      </c>
    </row>
    <row r="47" spans="1:3" x14ac:dyDescent="0.2">
      <c r="A47" s="316">
        <v>15407</v>
      </c>
      <c r="B47" s="320" t="s">
        <v>54</v>
      </c>
      <c r="C47" s="68">
        <v>436136.33333333343</v>
      </c>
    </row>
    <row r="48" spans="1:3" s="43" customFormat="1" x14ac:dyDescent="0.2">
      <c r="A48" s="315">
        <v>15500</v>
      </c>
      <c r="B48" s="319" t="s">
        <v>926</v>
      </c>
      <c r="C48" s="69">
        <v>14702.621542466644</v>
      </c>
    </row>
    <row r="49" spans="1:3" x14ac:dyDescent="0.2">
      <c r="A49" s="316">
        <v>15501</v>
      </c>
      <c r="B49" s="320" t="s">
        <v>56</v>
      </c>
      <c r="C49" s="68">
        <v>6372</v>
      </c>
    </row>
    <row r="50" spans="1:3" x14ac:dyDescent="0.2">
      <c r="A50" s="316">
        <v>15504</v>
      </c>
      <c r="B50" s="320" t="s">
        <v>59</v>
      </c>
      <c r="C50" s="68">
        <v>1431.8255776114545</v>
      </c>
    </row>
    <row r="51" spans="1:3" x14ac:dyDescent="0.2">
      <c r="A51" s="316">
        <v>15505</v>
      </c>
      <c r="B51" s="320" t="s">
        <v>60</v>
      </c>
      <c r="C51" s="68">
        <v>6898.7959648551905</v>
      </c>
    </row>
    <row r="52" spans="1:3" s="43" customFormat="1" x14ac:dyDescent="0.2">
      <c r="A52" s="315">
        <v>15900</v>
      </c>
      <c r="B52" s="319" t="s">
        <v>61</v>
      </c>
      <c r="C52" s="69">
        <v>279281.48819840141</v>
      </c>
    </row>
    <row r="53" spans="1:3" x14ac:dyDescent="0.2">
      <c r="A53" s="316">
        <v>15903</v>
      </c>
      <c r="B53" s="320" t="s">
        <v>825</v>
      </c>
      <c r="C53" s="68">
        <v>43292.159999999996</v>
      </c>
    </row>
    <row r="54" spans="1:3" x14ac:dyDescent="0.2">
      <c r="A54" s="316">
        <v>15906</v>
      </c>
      <c r="B54" s="320" t="s">
        <v>62</v>
      </c>
      <c r="C54" s="68">
        <v>16736.555999999997</v>
      </c>
    </row>
    <row r="55" spans="1:3" x14ac:dyDescent="0.2">
      <c r="A55" s="316">
        <v>15910</v>
      </c>
      <c r="B55" s="320" t="s">
        <v>67</v>
      </c>
      <c r="C55" s="68">
        <v>2941.4</v>
      </c>
    </row>
    <row r="56" spans="1:3" x14ac:dyDescent="0.2">
      <c r="A56" s="316">
        <v>15911</v>
      </c>
      <c r="B56" s="320" t="s">
        <v>831</v>
      </c>
      <c r="C56" s="68">
        <v>8160.2</v>
      </c>
    </row>
    <row r="57" spans="1:3" x14ac:dyDescent="0.2">
      <c r="A57" s="316">
        <v>15917</v>
      </c>
      <c r="B57" s="320" t="s">
        <v>70</v>
      </c>
      <c r="C57" s="68">
        <v>7089.9123600000003</v>
      </c>
    </row>
    <row r="58" spans="1:3" x14ac:dyDescent="0.2">
      <c r="A58" s="316">
        <v>15918</v>
      </c>
      <c r="B58" s="320" t="s">
        <v>834</v>
      </c>
      <c r="C58" s="68">
        <v>46490.433333333334</v>
      </c>
    </row>
    <row r="59" spans="1:3" x14ac:dyDescent="0.2">
      <c r="A59" s="316">
        <v>15919</v>
      </c>
      <c r="B59" s="320" t="s">
        <v>71</v>
      </c>
      <c r="C59" s="68">
        <v>9298.0866666666661</v>
      </c>
    </row>
    <row r="60" spans="1:3" x14ac:dyDescent="0.2">
      <c r="A60" s="316">
        <v>15920</v>
      </c>
      <c r="B60" s="320" t="s">
        <v>729</v>
      </c>
      <c r="C60" s="68">
        <v>1738.14</v>
      </c>
    </row>
    <row r="61" spans="1:3" x14ac:dyDescent="0.2">
      <c r="A61" s="316">
        <v>15921</v>
      </c>
      <c r="B61" s="320" t="s">
        <v>838</v>
      </c>
      <c r="C61" s="68">
        <v>468.07</v>
      </c>
    </row>
    <row r="62" spans="1:3" x14ac:dyDescent="0.2">
      <c r="A62" s="316">
        <v>15926</v>
      </c>
      <c r="B62" s="320" t="s">
        <v>74</v>
      </c>
      <c r="C62" s="68">
        <v>130189.52399999998</v>
      </c>
    </row>
    <row r="63" spans="1:3" x14ac:dyDescent="0.2">
      <c r="A63" s="316">
        <v>15927</v>
      </c>
      <c r="B63" s="320" t="s">
        <v>730</v>
      </c>
      <c r="C63" s="68">
        <v>6463.64</v>
      </c>
    </row>
    <row r="64" spans="1:3" x14ac:dyDescent="0.2">
      <c r="A64" s="316">
        <v>15933</v>
      </c>
      <c r="B64" s="320" t="s">
        <v>845</v>
      </c>
      <c r="C64" s="68">
        <v>2400.04</v>
      </c>
    </row>
    <row r="65" spans="1:3" x14ac:dyDescent="0.2">
      <c r="A65" s="316">
        <v>15936</v>
      </c>
      <c r="B65" s="320" t="s">
        <v>78</v>
      </c>
      <c r="C65" s="68">
        <v>4013.3258384013902</v>
      </c>
    </row>
    <row r="66" spans="1:3" s="43" customFormat="1" x14ac:dyDescent="0.2">
      <c r="A66" s="315">
        <v>16000</v>
      </c>
      <c r="B66" s="319" t="s">
        <v>85</v>
      </c>
      <c r="C66" s="69">
        <v>62036.156041864888</v>
      </c>
    </row>
    <row r="67" spans="1:3" s="43" customFormat="1" x14ac:dyDescent="0.2">
      <c r="A67" s="315">
        <v>16100</v>
      </c>
      <c r="B67" s="319" t="s">
        <v>3137</v>
      </c>
      <c r="C67" s="69">
        <v>62036.156041864888</v>
      </c>
    </row>
    <row r="68" spans="1:3" x14ac:dyDescent="0.2">
      <c r="A68" s="316">
        <v>16101</v>
      </c>
      <c r="B68" s="320" t="s">
        <v>851</v>
      </c>
      <c r="C68" s="68">
        <v>62036.156041864888</v>
      </c>
    </row>
    <row r="69" spans="1:3" s="43" customFormat="1" x14ac:dyDescent="0.2">
      <c r="A69" s="315">
        <v>17000</v>
      </c>
      <c r="B69" s="319" t="s">
        <v>930</v>
      </c>
      <c r="C69" s="69">
        <v>77963.072</v>
      </c>
    </row>
    <row r="70" spans="1:3" s="43" customFormat="1" x14ac:dyDescent="0.2">
      <c r="A70" s="315">
        <v>17100</v>
      </c>
      <c r="B70" s="319" t="s">
        <v>88</v>
      </c>
      <c r="C70" s="69">
        <v>77963.072</v>
      </c>
    </row>
    <row r="71" spans="1:3" x14ac:dyDescent="0.2">
      <c r="A71" s="316">
        <v>17103</v>
      </c>
      <c r="B71" s="320" t="s">
        <v>89</v>
      </c>
      <c r="C71" s="68">
        <v>6372</v>
      </c>
    </row>
    <row r="72" spans="1:3" ht="13.5" thickBot="1" x14ac:dyDescent="0.25">
      <c r="A72" s="316">
        <v>17109</v>
      </c>
      <c r="B72" s="320" t="s">
        <v>94</v>
      </c>
      <c r="C72" s="68">
        <v>71591.072</v>
      </c>
    </row>
    <row r="73" spans="1:3" ht="28.5" customHeight="1" thickBot="1" x14ac:dyDescent="0.25">
      <c r="A73" s="74">
        <v>20000</v>
      </c>
      <c r="B73" s="321" t="s">
        <v>96</v>
      </c>
      <c r="C73" s="41">
        <f>C74+C81+C84</f>
        <v>162200</v>
      </c>
    </row>
    <row r="74" spans="1:3" ht="25.5" x14ac:dyDescent="0.2">
      <c r="A74" s="75" t="s">
        <v>732</v>
      </c>
      <c r="B74" s="322" t="s">
        <v>733</v>
      </c>
      <c r="C74" s="42">
        <f>C75+C77+C79</f>
        <v>121400</v>
      </c>
    </row>
    <row r="75" spans="1:3" x14ac:dyDescent="0.2">
      <c r="A75" s="76" t="s">
        <v>734</v>
      </c>
      <c r="B75" s="323" t="s">
        <v>735</v>
      </c>
      <c r="C75" s="44">
        <f>C76</f>
        <v>57150</v>
      </c>
    </row>
    <row r="76" spans="1:3" x14ac:dyDescent="0.2">
      <c r="A76" s="316" t="s">
        <v>736</v>
      </c>
      <c r="B76" s="320" t="s">
        <v>737</v>
      </c>
      <c r="C76" s="68">
        <v>57150</v>
      </c>
    </row>
    <row r="77" spans="1:3" x14ac:dyDescent="0.2">
      <c r="A77" s="76" t="s">
        <v>738</v>
      </c>
      <c r="B77" s="323" t="s">
        <v>739</v>
      </c>
      <c r="C77" s="69">
        <f>C78</f>
        <v>57050</v>
      </c>
    </row>
    <row r="78" spans="1:3" x14ac:dyDescent="0.2">
      <c r="A78" s="316" t="s">
        <v>740</v>
      </c>
      <c r="B78" s="320" t="s">
        <v>99</v>
      </c>
      <c r="C78" s="68">
        <v>57050</v>
      </c>
    </row>
    <row r="79" spans="1:3" x14ac:dyDescent="0.2">
      <c r="A79" s="76" t="s">
        <v>741</v>
      </c>
      <c r="B79" s="323" t="s">
        <v>742</v>
      </c>
      <c r="C79" s="69">
        <f>C80</f>
        <v>7200</v>
      </c>
    </row>
    <row r="80" spans="1:3" x14ac:dyDescent="0.2">
      <c r="A80" s="316" t="s">
        <v>743</v>
      </c>
      <c r="B80" s="320" t="s">
        <v>744</v>
      </c>
      <c r="C80" s="68">
        <v>7200</v>
      </c>
    </row>
    <row r="81" spans="1:3" x14ac:dyDescent="0.2">
      <c r="A81" s="76" t="s">
        <v>745</v>
      </c>
      <c r="B81" s="323" t="s">
        <v>746</v>
      </c>
      <c r="C81" s="69">
        <f>C82</f>
        <v>4800</v>
      </c>
    </row>
    <row r="82" spans="1:3" x14ac:dyDescent="0.2">
      <c r="A82" s="76" t="s">
        <v>747</v>
      </c>
      <c r="B82" s="323" t="s">
        <v>748</v>
      </c>
      <c r="C82" s="69">
        <f>C83</f>
        <v>4800</v>
      </c>
    </row>
    <row r="83" spans="1:3" x14ac:dyDescent="0.2">
      <c r="A83" s="316" t="s">
        <v>749</v>
      </c>
      <c r="B83" s="320" t="s">
        <v>116</v>
      </c>
      <c r="C83" s="68">
        <v>4800</v>
      </c>
    </row>
    <row r="84" spans="1:3" x14ac:dyDescent="0.2">
      <c r="A84" s="76" t="s">
        <v>750</v>
      </c>
      <c r="B84" s="323" t="s">
        <v>751</v>
      </c>
      <c r="C84" s="69">
        <f>C85</f>
        <v>36000</v>
      </c>
    </row>
    <row r="85" spans="1:3" x14ac:dyDescent="0.2">
      <c r="A85" s="76" t="s">
        <v>752</v>
      </c>
      <c r="B85" s="323" t="s">
        <v>753</v>
      </c>
      <c r="C85" s="69">
        <f>C86</f>
        <v>36000</v>
      </c>
    </row>
    <row r="86" spans="1:3" ht="13.5" thickBot="1" x14ac:dyDescent="0.25">
      <c r="A86" s="317" t="s">
        <v>754</v>
      </c>
      <c r="B86" s="324" t="s">
        <v>145</v>
      </c>
      <c r="C86" s="79">
        <v>36000</v>
      </c>
    </row>
    <row r="87" spans="1:3" ht="21" customHeight="1" thickBot="1" x14ac:dyDescent="0.25">
      <c r="A87" s="74">
        <v>30000</v>
      </c>
      <c r="B87" s="321" t="s">
        <v>163</v>
      </c>
      <c r="C87" s="41">
        <f>C88+C97+C100</f>
        <v>299200</v>
      </c>
    </row>
    <row r="88" spans="1:3" x14ac:dyDescent="0.2">
      <c r="A88" s="75" t="s">
        <v>755</v>
      </c>
      <c r="B88" s="325" t="s">
        <v>756</v>
      </c>
      <c r="C88" s="42">
        <f>C89+C91+C93+C95</f>
        <v>119200</v>
      </c>
    </row>
    <row r="89" spans="1:3" x14ac:dyDescent="0.2">
      <c r="A89" s="76" t="s">
        <v>757</v>
      </c>
      <c r="B89" s="326" t="s">
        <v>758</v>
      </c>
      <c r="C89" s="72">
        <f>C90</f>
        <v>82000</v>
      </c>
    </row>
    <row r="90" spans="1:3" x14ac:dyDescent="0.2">
      <c r="A90" s="77" t="s">
        <v>759</v>
      </c>
      <c r="B90" s="327" t="s">
        <v>166</v>
      </c>
      <c r="C90" s="68">
        <v>82000</v>
      </c>
    </row>
    <row r="91" spans="1:3" x14ac:dyDescent="0.2">
      <c r="A91" s="76" t="s">
        <v>760</v>
      </c>
      <c r="B91" s="326" t="s">
        <v>761</v>
      </c>
      <c r="C91" s="69">
        <f>C92</f>
        <v>9600</v>
      </c>
    </row>
    <row r="92" spans="1:3" x14ac:dyDescent="0.2">
      <c r="A92" s="77" t="s">
        <v>762</v>
      </c>
      <c r="B92" s="327" t="s">
        <v>867</v>
      </c>
      <c r="C92" s="68">
        <v>9600</v>
      </c>
    </row>
    <row r="93" spans="1:3" x14ac:dyDescent="0.2">
      <c r="A93" s="76" t="s">
        <v>763</v>
      </c>
      <c r="B93" s="326" t="s">
        <v>764</v>
      </c>
      <c r="C93" s="69">
        <f>C94</f>
        <v>15600</v>
      </c>
    </row>
    <row r="94" spans="1:3" x14ac:dyDescent="0.2">
      <c r="A94" s="77" t="s">
        <v>765</v>
      </c>
      <c r="B94" s="327" t="s">
        <v>170</v>
      </c>
      <c r="C94" s="68">
        <v>15600</v>
      </c>
    </row>
    <row r="95" spans="1:3" x14ac:dyDescent="0.2">
      <c r="A95" s="76" t="s">
        <v>766</v>
      </c>
      <c r="B95" s="326" t="s">
        <v>767</v>
      </c>
      <c r="C95" s="69">
        <f>C96</f>
        <v>12000</v>
      </c>
    </row>
    <row r="96" spans="1:3" x14ac:dyDescent="0.2">
      <c r="A96" s="77" t="s">
        <v>768</v>
      </c>
      <c r="B96" s="327" t="s">
        <v>171</v>
      </c>
      <c r="C96" s="68">
        <v>12000</v>
      </c>
    </row>
    <row r="97" spans="1:3" x14ac:dyDescent="0.2">
      <c r="A97" s="76" t="s">
        <v>769</v>
      </c>
      <c r="B97" s="326" t="s">
        <v>770</v>
      </c>
      <c r="C97" s="69">
        <f>C98</f>
        <v>174000</v>
      </c>
    </row>
    <row r="98" spans="1:3" x14ac:dyDescent="0.2">
      <c r="A98" s="76" t="s">
        <v>771</v>
      </c>
      <c r="B98" s="326" t="s">
        <v>772</v>
      </c>
      <c r="C98" s="68">
        <f>C99</f>
        <v>174000</v>
      </c>
    </row>
    <row r="99" spans="1:3" x14ac:dyDescent="0.2">
      <c r="A99" s="77" t="s">
        <v>773</v>
      </c>
      <c r="B99" s="327" t="s">
        <v>180</v>
      </c>
      <c r="C99" s="68">
        <v>174000</v>
      </c>
    </row>
    <row r="100" spans="1:3" x14ac:dyDescent="0.2">
      <c r="A100" s="76" t="s">
        <v>774</v>
      </c>
      <c r="B100" s="326" t="s">
        <v>775</v>
      </c>
      <c r="C100" s="69">
        <f>C101</f>
        <v>6000</v>
      </c>
    </row>
    <row r="101" spans="1:3" x14ac:dyDescent="0.2">
      <c r="A101" s="76" t="s">
        <v>776</v>
      </c>
      <c r="B101" s="326" t="s">
        <v>777</v>
      </c>
      <c r="C101" s="68">
        <f>C102</f>
        <v>6000</v>
      </c>
    </row>
    <row r="102" spans="1:3" ht="13.5" thickBot="1" x14ac:dyDescent="0.25">
      <c r="A102" s="78" t="s">
        <v>778</v>
      </c>
      <c r="B102" s="328" t="s">
        <v>229</v>
      </c>
      <c r="C102" s="79">
        <v>6000</v>
      </c>
    </row>
    <row r="103" spans="1:3" ht="21" customHeight="1" thickBot="1" x14ac:dyDescent="0.25">
      <c r="A103" s="74">
        <v>50000</v>
      </c>
      <c r="B103" s="321" t="s">
        <v>779</v>
      </c>
      <c r="C103" s="41">
        <v>18600</v>
      </c>
    </row>
    <row r="104" spans="1:3" x14ac:dyDescent="0.2">
      <c r="A104" s="75" t="s">
        <v>780</v>
      </c>
      <c r="B104" s="329" t="s">
        <v>371</v>
      </c>
      <c r="C104" s="42">
        <f>C105</f>
        <v>18600</v>
      </c>
    </row>
    <row r="105" spans="1:3" x14ac:dyDescent="0.2">
      <c r="A105" s="76" t="s">
        <v>781</v>
      </c>
      <c r="B105" s="326" t="s">
        <v>782</v>
      </c>
      <c r="C105" s="44">
        <f>C106</f>
        <v>18600</v>
      </c>
    </row>
    <row r="106" spans="1:3" ht="13.5" thickBot="1" x14ac:dyDescent="0.25">
      <c r="A106" s="80" t="s">
        <v>783</v>
      </c>
      <c r="B106" s="330" t="s">
        <v>784</v>
      </c>
      <c r="C106" s="73">
        <v>18600</v>
      </c>
    </row>
    <row r="107" spans="1:3" ht="15" thickBot="1" x14ac:dyDescent="0.25">
      <c r="A107" s="149"/>
      <c r="B107" s="302" t="s">
        <v>425</v>
      </c>
      <c r="C107" s="217">
        <f>C12+C73+C87+C103</f>
        <v>4540100.1030294867</v>
      </c>
    </row>
  </sheetData>
  <mergeCells count="2">
    <mergeCell ref="A10:B10"/>
    <mergeCell ref="A11:B11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15</vt:i4>
      </vt:variant>
    </vt:vector>
  </HeadingPairs>
  <TitlesOfParts>
    <vt:vector size="41" baseType="lpstr">
      <vt:lpstr>OBG ESPECIFICA ANEXO 1</vt:lpstr>
      <vt:lpstr>Comunicación Social ANEXO 1.1</vt:lpstr>
      <vt:lpstr>Duda Publica ANEXO 1.2</vt:lpstr>
      <vt:lpstr>Subsidio y Subven ANEXO 1.3</vt:lpstr>
      <vt:lpstr>Ayudas sociales ANEXO 1.4</vt:lpstr>
      <vt:lpstr>Pensi y Jubila ANEXO 1.5</vt:lpstr>
      <vt:lpstr>INFOCOL</vt:lpstr>
      <vt:lpstr>CDH</vt:lpstr>
      <vt:lpstr>TAE</vt:lpstr>
      <vt:lpstr>TCA</vt:lpstr>
      <vt:lpstr>IEE</vt:lpstr>
      <vt:lpstr>TEE</vt:lpstr>
      <vt:lpstr>OSAFIG</vt:lpstr>
      <vt:lpstr>UDC</vt:lpstr>
      <vt:lpstr>PODER LEGISLATIVO</vt:lpstr>
      <vt:lpstr>PODER JUDICIAL </vt:lpstr>
      <vt:lpstr>Hoja1</vt:lpstr>
      <vt:lpstr>CLAS. ADMINISTRATIVA ANEXO 5</vt:lpstr>
      <vt:lpstr>PROYECTOS POR DEPENDE. ANEXO 6</vt:lpstr>
      <vt:lpstr>CUENTAS BANCARIAS ANEXO 7</vt:lpstr>
      <vt:lpstr>PLAZAS ADMINISTRACION ANEXO 8</vt:lpstr>
      <vt:lpstr>TABU PODER EJECUTIVO ANEXO 9</vt:lpstr>
      <vt:lpstr>T. MAGISTERIO FEDERALI ANEXO 10</vt:lpstr>
      <vt:lpstr>MIR ANEXO 11</vt:lpstr>
      <vt:lpstr>PROYECTOS ANEXO 12</vt:lpstr>
      <vt:lpstr>Hoja2</vt:lpstr>
      <vt:lpstr>'Ayudas sociales ANEXO 1.4'!Títulos_a_imprimir</vt:lpstr>
      <vt:lpstr>'CLAS. ADMINISTRATIVA ANEXO 5'!Títulos_a_imprimir</vt:lpstr>
      <vt:lpstr>'CUENTAS BANCARIAS ANEXO 7'!Títulos_a_imprimir</vt:lpstr>
      <vt:lpstr>IEE!Títulos_a_imprimir</vt:lpstr>
      <vt:lpstr>INFOCOL!Títulos_a_imprimir</vt:lpstr>
      <vt:lpstr>'OBG ESPECIFICA ANEXO 1'!Títulos_a_imprimir</vt:lpstr>
      <vt:lpstr>OSAFIG!Títulos_a_imprimir</vt:lpstr>
      <vt:lpstr>'PODER JUDICIAL '!Títulos_a_imprimir</vt:lpstr>
      <vt:lpstr>'PODER LEGISLATIVO'!Títulos_a_imprimir</vt:lpstr>
      <vt:lpstr>'PROYECTOS ANEXO 12'!Títulos_a_imprimir</vt:lpstr>
      <vt:lpstr>'PROYECTOS POR DEPENDE. ANEXO 6'!Títulos_a_imprimir</vt:lpstr>
      <vt:lpstr>'T. MAGISTERIO FEDERALI ANEXO 10'!Títulos_a_imprimir</vt:lpstr>
      <vt:lpstr>TAE!Títulos_a_imprimir</vt:lpstr>
      <vt:lpstr>TCA!Títulos_a_imprimir</vt:lpstr>
      <vt:lpstr>TEE!Títulos_a_imprimir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javalos</dc:creator>
  <cp:lastModifiedBy>PCGerzahin</cp:lastModifiedBy>
  <cp:revision/>
  <cp:lastPrinted>2016-11-01T06:46:35Z</cp:lastPrinted>
  <dcterms:created xsi:type="dcterms:W3CDTF">2016-07-26T19:56:08Z</dcterms:created>
  <dcterms:modified xsi:type="dcterms:W3CDTF">2016-12-21T21:20:25Z</dcterms:modified>
</cp:coreProperties>
</file>