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tamo Umeca\Desktop\"/>
    </mc:Choice>
  </mc:AlternateContent>
  <bookViews>
    <workbookView xWindow="0" yWindow="0" windowWidth="20490" windowHeight="8445" activeTab="1"/>
  </bookViews>
  <sheets>
    <sheet name="CAPITULO 20000 Y 30000" sheetId="3" r:id="rId1"/>
    <sheet name="Art. 16" sheetId="4" r:id="rId2"/>
  </sheets>
  <definedNames>
    <definedName name="_xlnm.Print_Area" localSheetId="1">'Art. 16'!$A$1:$S$16</definedName>
  </definedNames>
  <calcPr calcId="152511"/>
</workbook>
</file>

<file path=xl/calcChain.xml><?xml version="1.0" encoding="utf-8"?>
<calcChain xmlns="http://schemas.openxmlformats.org/spreadsheetml/2006/main">
  <c r="N33" i="3" l="1"/>
  <c r="M33" i="3" s="1"/>
  <c r="L33" i="3" s="1"/>
  <c r="K33" i="3" s="1"/>
  <c r="J33" i="3" s="1"/>
  <c r="H33" i="3" s="1"/>
  <c r="G33" i="3" s="1"/>
  <c r="M25" i="3"/>
  <c r="L25" i="3" s="1"/>
  <c r="K25" i="3" s="1"/>
  <c r="J25" i="3" s="1"/>
  <c r="I25" i="3" s="1"/>
  <c r="H25" i="3" s="1"/>
  <c r="G25" i="3" s="1"/>
  <c r="F25" i="3" s="1"/>
  <c r="E25" i="3" s="1"/>
  <c r="M30" i="3"/>
  <c r="L30" i="3" s="1"/>
  <c r="K30" i="3" s="1"/>
  <c r="J30" i="3" s="1"/>
  <c r="I30" i="3" s="1"/>
  <c r="H30" i="3" s="1"/>
  <c r="G30" i="3" s="1"/>
  <c r="F30" i="3" s="1"/>
  <c r="E30" i="3" s="1"/>
  <c r="M34" i="3"/>
  <c r="L34" i="3" s="1"/>
  <c r="K34" i="3" s="1"/>
  <c r="J34" i="3" s="1"/>
  <c r="I34" i="3" s="1"/>
  <c r="H34" i="3" s="1"/>
  <c r="G34" i="3" s="1"/>
  <c r="F34" i="3" s="1"/>
  <c r="E34" i="3" s="1"/>
  <c r="N24" i="3"/>
  <c r="M24" i="3" s="1"/>
  <c r="L24" i="3" s="1"/>
  <c r="K24" i="3" s="1"/>
  <c r="J24" i="3" s="1"/>
  <c r="I24" i="3" s="1"/>
  <c r="H24" i="3" s="1"/>
  <c r="G24" i="3" s="1"/>
  <c r="F24" i="3" s="1"/>
  <c r="E24" i="3" s="1"/>
  <c r="N25" i="3"/>
  <c r="N26" i="3"/>
  <c r="M26" i="3" s="1"/>
  <c r="L26" i="3" s="1"/>
  <c r="K26" i="3" s="1"/>
  <c r="J26" i="3" s="1"/>
  <c r="I26" i="3" s="1"/>
  <c r="H26" i="3" s="1"/>
  <c r="G26" i="3" s="1"/>
  <c r="F26" i="3" s="1"/>
  <c r="E26" i="3" s="1"/>
  <c r="N27" i="3"/>
  <c r="M27" i="3" s="1"/>
  <c r="L27" i="3" s="1"/>
  <c r="K27" i="3" s="1"/>
  <c r="J27" i="3" s="1"/>
  <c r="I27" i="3" s="1"/>
  <c r="H27" i="3" s="1"/>
  <c r="G27" i="3" s="1"/>
  <c r="F27" i="3" s="1"/>
  <c r="E27" i="3" s="1"/>
  <c r="N28" i="3"/>
  <c r="M28" i="3" s="1"/>
  <c r="L28" i="3" s="1"/>
  <c r="K28" i="3" s="1"/>
  <c r="J28" i="3" s="1"/>
  <c r="I28" i="3" s="1"/>
  <c r="H28" i="3" s="1"/>
  <c r="G28" i="3" s="1"/>
  <c r="F28" i="3" s="1"/>
  <c r="E28" i="3" s="1"/>
  <c r="N29" i="3"/>
  <c r="M29" i="3" s="1"/>
  <c r="L29" i="3" s="1"/>
  <c r="K29" i="3" s="1"/>
  <c r="J29" i="3" s="1"/>
  <c r="I29" i="3" s="1"/>
  <c r="H29" i="3" s="1"/>
  <c r="G29" i="3" s="1"/>
  <c r="F29" i="3" s="1"/>
  <c r="E29" i="3" s="1"/>
  <c r="N30" i="3"/>
  <c r="N31" i="3"/>
  <c r="M31" i="3" s="1"/>
  <c r="L31" i="3" s="1"/>
  <c r="K31" i="3" s="1"/>
  <c r="J31" i="3" s="1"/>
  <c r="I31" i="3" s="1"/>
  <c r="H31" i="3" s="1"/>
  <c r="G31" i="3" s="1"/>
  <c r="F31" i="3" s="1"/>
  <c r="E31" i="3" s="1"/>
  <c r="N32" i="3"/>
  <c r="M32" i="3" s="1"/>
  <c r="L32" i="3" s="1"/>
  <c r="K32" i="3" s="1"/>
  <c r="J32" i="3" s="1"/>
  <c r="I32" i="3" s="1"/>
  <c r="H32" i="3" s="1"/>
  <c r="G32" i="3" s="1"/>
  <c r="F32" i="3" s="1"/>
  <c r="E32" i="3" s="1"/>
  <c r="N34" i="3"/>
  <c r="N35" i="3"/>
  <c r="M35" i="3" s="1"/>
  <c r="L35" i="3" s="1"/>
  <c r="K35" i="3" s="1"/>
  <c r="J35" i="3" s="1"/>
  <c r="I35" i="3" s="1"/>
  <c r="H35" i="3" s="1"/>
  <c r="G35" i="3" s="1"/>
  <c r="F35" i="3" s="1"/>
  <c r="E35" i="3" s="1"/>
  <c r="N36" i="3"/>
  <c r="M36" i="3" s="1"/>
  <c r="L36" i="3" s="1"/>
  <c r="K36" i="3" s="1"/>
  <c r="J36" i="3" s="1"/>
  <c r="I36" i="3" s="1"/>
  <c r="H36" i="3" s="1"/>
  <c r="G36" i="3" s="1"/>
  <c r="F36" i="3" s="1"/>
  <c r="E36" i="3" s="1"/>
  <c r="N23" i="3"/>
  <c r="M23" i="3" s="1"/>
  <c r="L23" i="3" s="1"/>
  <c r="K23" i="3" s="1"/>
  <c r="J23" i="3" s="1"/>
  <c r="I23" i="3" s="1"/>
  <c r="H23" i="3" s="1"/>
  <c r="G23" i="3" s="1"/>
  <c r="F23" i="3" s="1"/>
  <c r="E23" i="3" s="1"/>
  <c r="O19" i="3"/>
  <c r="K9" i="3"/>
  <c r="J9" i="3" s="1"/>
  <c r="I9" i="3" s="1"/>
  <c r="H9" i="3" s="1"/>
  <c r="G9" i="3" s="1"/>
  <c r="F9" i="3" s="1"/>
  <c r="E9" i="3" s="1"/>
  <c r="D9" i="3" s="1"/>
  <c r="K10" i="3"/>
  <c r="J10" i="3" s="1"/>
  <c r="I10" i="3" s="1"/>
  <c r="H10" i="3" s="1"/>
  <c r="G10" i="3" s="1"/>
  <c r="F10" i="3" s="1"/>
  <c r="E10" i="3" s="1"/>
  <c r="D10" i="3" s="1"/>
  <c r="K11" i="3"/>
  <c r="J11" i="3" s="1"/>
  <c r="I11" i="3" s="1"/>
  <c r="H11" i="3" s="1"/>
  <c r="G11" i="3" s="1"/>
  <c r="F11" i="3" s="1"/>
  <c r="E11" i="3" s="1"/>
  <c r="D11" i="3" s="1"/>
  <c r="K12" i="3"/>
  <c r="J12" i="3" s="1"/>
  <c r="I12" i="3" s="1"/>
  <c r="H12" i="3" s="1"/>
  <c r="G12" i="3" s="1"/>
  <c r="F12" i="3" s="1"/>
  <c r="E12" i="3" s="1"/>
  <c r="D12" i="3" s="1"/>
  <c r="K13" i="3"/>
  <c r="J13" i="3" s="1"/>
  <c r="I13" i="3" s="1"/>
  <c r="H13" i="3" s="1"/>
  <c r="G13" i="3" s="1"/>
  <c r="F13" i="3" s="1"/>
  <c r="E13" i="3" s="1"/>
  <c r="D13" i="3" s="1"/>
  <c r="K14" i="3"/>
  <c r="J14" i="3" s="1"/>
  <c r="I14" i="3" s="1"/>
  <c r="H14" i="3" s="1"/>
  <c r="G14" i="3" s="1"/>
  <c r="F14" i="3" s="1"/>
  <c r="E14" i="3" s="1"/>
  <c r="D14" i="3" s="1"/>
  <c r="K15" i="3"/>
  <c r="J15" i="3" s="1"/>
  <c r="I15" i="3" s="1"/>
  <c r="H15" i="3" s="1"/>
  <c r="G15" i="3" s="1"/>
  <c r="F15" i="3" s="1"/>
  <c r="E15" i="3" s="1"/>
  <c r="D15" i="3" s="1"/>
  <c r="K16" i="3"/>
  <c r="J16" i="3" s="1"/>
  <c r="I16" i="3" s="1"/>
  <c r="H16" i="3" s="1"/>
  <c r="G16" i="3" s="1"/>
  <c r="F16" i="3" s="1"/>
  <c r="E16" i="3" s="1"/>
  <c r="D16" i="3" s="1"/>
  <c r="K17" i="3"/>
  <c r="J17" i="3" s="1"/>
  <c r="I17" i="3" s="1"/>
  <c r="H17" i="3" s="1"/>
  <c r="G17" i="3" s="1"/>
  <c r="F17" i="3" s="1"/>
  <c r="E17" i="3" s="1"/>
  <c r="D17" i="3" s="1"/>
  <c r="K18" i="3"/>
  <c r="J18" i="3" s="1"/>
  <c r="I18" i="3" s="1"/>
  <c r="H18" i="3" s="1"/>
  <c r="G18" i="3" s="1"/>
  <c r="F18" i="3" s="1"/>
  <c r="E18" i="3" s="1"/>
  <c r="D18" i="3" s="1"/>
  <c r="K8" i="3"/>
  <c r="J8" i="3" s="1"/>
  <c r="I8" i="3" s="1"/>
  <c r="H8" i="3" s="1"/>
  <c r="G8" i="3" s="1"/>
  <c r="F8" i="3" s="1"/>
  <c r="E8" i="3" s="1"/>
  <c r="D8" i="3" s="1"/>
  <c r="L9" i="3"/>
  <c r="L10" i="3"/>
  <c r="L11" i="3"/>
  <c r="L12" i="3"/>
  <c r="L13" i="3"/>
  <c r="L14" i="3"/>
  <c r="L15" i="3"/>
  <c r="L16" i="3"/>
  <c r="L17" i="3"/>
  <c r="L18" i="3"/>
  <c r="L8" i="3"/>
  <c r="M9" i="3"/>
  <c r="M10" i="3"/>
  <c r="M11" i="3"/>
  <c r="M12" i="3"/>
  <c r="M13" i="3"/>
  <c r="M14" i="3"/>
  <c r="M15" i="3"/>
  <c r="M16" i="3"/>
  <c r="M17" i="3"/>
  <c r="M18" i="3"/>
  <c r="M8" i="3"/>
  <c r="N9" i="3"/>
  <c r="N10" i="3"/>
  <c r="N11" i="3"/>
  <c r="N12" i="3"/>
  <c r="N13" i="3"/>
  <c r="N14" i="3"/>
  <c r="N15" i="3"/>
  <c r="N16" i="3"/>
  <c r="N17" i="3"/>
  <c r="N18" i="3"/>
  <c r="N8" i="3"/>
  <c r="F33" i="3" l="1"/>
  <c r="E33" i="3" s="1"/>
</calcChain>
</file>

<file path=xl/sharedStrings.xml><?xml version="1.0" encoding="utf-8"?>
<sst xmlns="http://schemas.openxmlformats.org/spreadsheetml/2006/main" count="113" uniqueCount="94">
  <si>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</si>
  <si>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</si>
  <si>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</si>
  <si>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CLAVE DE DEPENDENCIA:</t>
  </si>
  <si>
    <t>DEPENDENCIA:</t>
  </si>
  <si>
    <t xml:space="preserve">PROGRAMA ANUAL DE ADQUISICIONES ARRENDAMIENTOS  Y SERVICIOS DEL SECTOR PÚBLICO DEL ESTADO DE COLIMA      </t>
  </si>
  <si>
    <t>100301</t>
  </si>
  <si>
    <t xml:space="preserve">enero </t>
  </si>
  <si>
    <t xml:space="preserve">febrero </t>
  </si>
  <si>
    <t>marzo</t>
  </si>
  <si>
    <t>abril</t>
  </si>
  <si>
    <t xml:space="preserve">mayo 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</si>
  <si>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</si>
  <si>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</si>
  <si>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</si>
  <si>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</si>
  <si>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</si>
  <si>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</si>
  <si>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</si>
  <si>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 </t>
  </si>
  <si>
    <t>020101001</t>
  </si>
  <si>
    <t>020102001</t>
  </si>
  <si>
    <t>020104001</t>
  </si>
  <si>
    <t>020106001</t>
  </si>
  <si>
    <t>020201001</t>
  </si>
  <si>
    <t>020402001</t>
  </si>
  <si>
    <t>020406001</t>
  </si>
  <si>
    <t>020407001</t>
  </si>
  <si>
    <t>020408001</t>
  </si>
  <si>
    <t>020409001</t>
  </si>
  <si>
    <t>020501001</t>
  </si>
  <si>
    <t>020503001</t>
  </si>
  <si>
    <t>030203001</t>
  </si>
  <si>
    <t>030501001</t>
  </si>
  <si>
    <t>030502001</t>
  </si>
  <si>
    <t>030503001</t>
  </si>
  <si>
    <t>030509001</t>
  </si>
  <si>
    <t>030701001</t>
  </si>
  <si>
    <t>030702001</t>
  </si>
  <si>
    <t>030705001</t>
  </si>
  <si>
    <t>030909003</t>
  </si>
  <si>
    <t xml:space="preserve">SECRETARÍA DE SEGURIDAD PÚBLICA/ DIRECCIÓN GENERAL DEL SISTEMA ESTATAL PENITENCIARIO </t>
  </si>
  <si>
    <t>Arrendamieno de muebles y equipo de oficina</t>
  </si>
  <si>
    <t>Conservacion y mantenimiento menor de inmuebles</t>
  </si>
  <si>
    <t xml:space="preserve">Instalación, reparación y mantenimiento  de mobiliario  y equipo de administración, educacional y recreativo </t>
  </si>
  <si>
    <t>Servicios de jarfinería y fumigación</t>
  </si>
  <si>
    <t>Pasajes aéreos</t>
  </si>
  <si>
    <t xml:space="preserve">Pasajes terrestres </t>
  </si>
  <si>
    <t>Viáticos nacionales</t>
  </si>
  <si>
    <t>030901001</t>
  </si>
  <si>
    <t>Servicios de defunción y gastos funerales</t>
  </si>
  <si>
    <t>Gastos complementarios para servicios genera</t>
  </si>
  <si>
    <t xml:space="preserve">Materiales, útiles y equipos menores de oficina </t>
  </si>
  <si>
    <t xml:space="preserve">Materiales y útiles de impresión </t>
  </si>
  <si>
    <t xml:space="preserve">Materiales y accesorios menores de equipo de cómputo </t>
  </si>
  <si>
    <t xml:space="preserve">Materiales sanitario y de limpieza </t>
  </si>
  <si>
    <t xml:space="preserve">Alimentos de reclusos </t>
  </si>
  <si>
    <t xml:space="preserve">Cemento y productos de concreto </t>
  </si>
  <si>
    <t xml:space="preserve">Material eléctrico y electrónico </t>
  </si>
  <si>
    <t>Artículos metálicos para la construcción</t>
  </si>
  <si>
    <t xml:space="preserve">Materiales Complementarios </t>
  </si>
  <si>
    <t xml:space="preserve">Otros materiales y artículos de construcción y reparación </t>
  </si>
  <si>
    <t xml:space="preserve">Sustancias químicas </t>
  </si>
  <si>
    <t xml:space="preserve">Medicinas y productos farmacéuticos </t>
  </si>
  <si>
    <t>030108002</t>
  </si>
  <si>
    <t>030502002</t>
  </si>
  <si>
    <t>030502003</t>
  </si>
  <si>
    <t>Servicio de mensajeria y paquetería</t>
  </si>
  <si>
    <t>030508001</t>
  </si>
  <si>
    <t>Instalación, reparación y mantenimiento de equipo de cómputo y tecnología de la información</t>
  </si>
  <si>
    <t>Servicio de lavandería, limpieza e higiene</t>
  </si>
  <si>
    <t xml:space="preserve">Reparación y mantenimiento  de mobiliario  y equipo de administración, educacional y recreativo </t>
  </si>
  <si>
    <t xml:space="preserve">Mantenimiento  de mobiliario  y equipo de administración, educacional y recreativo </t>
  </si>
  <si>
    <t>EJERCICIO FISCAL 2024</t>
  </si>
  <si>
    <t xml:space="preserve">PROGRAMA ANUAL DE ADQUISICIONES ARRENDAMIENTOS Y SERVICIOS DEL SECTOR PÚBLICO DEL ESTADO DE COLIMA   </t>
  </si>
  <si>
    <t>DIRECCION GENERAL DEL SISTEMA ESTATAL PENITENCIARIO</t>
  </si>
  <si>
    <t xml:space="preserve"> 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</si>
  <si>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</si>
  <si>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</si>
  <si>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</si>
  <si>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</si>
  <si>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</si>
  <si>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</si>
  <si>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</si>
  <si>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</si>
  <si>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</si>
  <si>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</si>
  <si>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</si>
  <si>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</si>
  <si>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</si>
  <si>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</si>
  <si>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SUPERVISION DE MEDIDAS CAUTELARES O SUS. CONDICIONAL DEL PROC.</t>
  </si>
  <si>
    <t xml:space="preserve">ACTIVIDADES INTEGRALES PARA LA REINSERCION SOCIAL </t>
  </si>
  <si>
    <t>EVALUACION DE RIESGOS PROCESALES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</si>
</sst>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sz val="10"/>
      <name val="Arial"/>
      <family val="2"/>
    </font>
    <font>
      <b/>
      <sz val="16"/>
      <color rgb="FFFF0000"/>
      <name val="Tw Cen MT"/>
      <family val="2"/>
    </font>
    <font>
      <b/>
      <sz val="18"/>
      <color rgb="FFFF0000"/>
      <name val="Tw Cen MT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theme="1"/>
      <name val="Tw Cen MT"/>
      <family val="2"/>
    </font>
    <font>
      <b/>
      <sz val="18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Tw Cen MT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" fontId="0" fillId="3" borderId="0" xfId="0" applyNumberFormat="1" applyFont="1" applyFill="1" applyAlignment="1">
      <alignment horizontal="right"/>
    </xf>
    <xf numFmtId="4" fontId="5" fillId="3" borderId="0" xfId="0" applyNumberFormat="1" applyFont="1" applyFill="1"/>
    <xf numFmtId="0" fontId="0" fillId="3" borderId="0" xfId="0" applyFill="1"/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3" borderId="1" xfId="0" applyFont="1" applyFill="1" applyBorder="1"/>
    <xf numFmtId="4" fontId="0" fillId="3" borderId="1" xfId="0" applyNumberFormat="1" applyFont="1" applyFill="1" applyBorder="1" applyAlignment="1">
      <alignment horizontal="right"/>
    </xf>
    <xf numFmtId="49" fontId="0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/>
    <xf numFmtId="4" fontId="8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 applyAlignment="1">
      <alignment horizontal="right"/>
    </xf>
    <xf numFmtId="44" fontId="0" fillId="3" borderId="0" xfId="0" applyNumberFormat="1" applyFill="1"/>
    <xf numFmtId="4" fontId="0" fillId="3" borderId="1" xfId="0" applyNumberFormat="1" applyFill="1" applyBorder="1"/>
    <xf numFmtId="49" fontId="0" fillId="3" borderId="0" xfId="0" applyNumberFormat="1" applyFont="1" applyFill="1" applyBorder="1" applyAlignment="1">
      <alignment horizontal="center"/>
    </xf>
    <xf numFmtId="0" fontId="0" fillId="3" borderId="0" xfId="0" applyFont="1" applyFill="1" applyBorder="1"/>
    <xf numFmtId="4" fontId="0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/>
    </xf>
    <xf numFmtId="43" fontId="0" fillId="3" borderId="0" xfId="0" applyNumberFormat="1" applyFill="1"/>
    <xf numFmtId="0" fontId="0" fillId="3" borderId="0" xfId="0" applyFill="1" applyAlignment="1">
      <alignment horizontal="center"/>
    </xf>
    <xf numFmtId="0" fontId="8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43" fontId="0" fillId="3" borderId="1" xfId="0" applyNumberFormat="1" applyFill="1" applyBorder="1"/>
    <xf numFmtId="4" fontId="0" fillId="3" borderId="0" xfId="0" applyNumberFormat="1" applyFill="1"/>
    <xf numFmtId="0" fontId="6" fillId="0" borderId="1" xfId="0" applyFont="1" applyBorder="1" applyAlignment="1">
      <alignment horizontal="right" wrapText="1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0" fontId="6" fillId="0" borderId="8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right" wrapText="1"/>
    </xf>
    <xf numFmtId="0" fontId="6" fillId="0" borderId="26" xfId="0" applyFont="1" applyBorder="1" applyAlignment="1">
      <alignment horizontal="right" wrapText="1"/>
    </xf>
    <xf numFmtId="49" fontId="11" fillId="0" borderId="26" xfId="0" applyNumberFormat="1" applyFont="1" applyBorder="1" applyAlignment="1">
      <alignment horizontal="center" wrapText="1"/>
    </xf>
    <xf numFmtId="49" fontId="11" fillId="0" borderId="27" xfId="0" applyNumberFormat="1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2" fillId="4" borderId="28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44" fontId="0" fillId="0" borderId="29" xfId="0" applyNumberFormat="1" applyFont="1" applyBorder="1" applyAlignment="1">
      <alignment horizontal="center" vertical="center" wrapText="1"/>
    </xf>
    <xf numFmtId="0" fontId="0" fillId="0" borderId="0" xfId="0" applyFont="1"/>
    <xf numFmtId="44" fontId="0" fillId="0" borderId="0" xfId="0" applyNumberFormat="1" applyFont="1"/>
    <xf numFmtId="0" fontId="15" fillId="0" borderId="1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177362</xdr:colOff>
      <xdr:row>0</xdr:row>
      <xdr:rowOff>321879</xdr:rowOff>
    </xdr:from>
    <xdr:to>
      <xdr:col>1</xdr:col>
      <xdr:colOff>3169228</xdr:colOff>
      <xdr:row>1</xdr:row>
      <xdr:rowOff>637500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0741" y="321879"/>
          <a:ext cx="2991866" cy="998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1</xdr:row>
      <xdr:rowOff>13607</xdr:rowOff>
    </xdr:from>
    <xdr:to>
      <xdr:col>3</xdr:col>
      <xdr:colOff>653142</xdr:colOff>
      <xdr:row>4</xdr:row>
      <xdr:rowOff>54429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999" y="366032"/>
          <a:ext cx="2129518" cy="745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view="pageLayout" topLeftCell="A22" zoomScaleNormal="145" workbookViewId="0">
      <selection activeCell="B11" sqref="B11"/>
    </sheetView>
  </sheetViews>
  <sheetFormatPr baseColWidth="10" defaultRowHeight="15" x14ac:dyDescent="0.25"/>
  <cols>
    <col min="1" max="1" width="13.42578125" style="2" bestFit="1" customWidth="1"/>
    <col min="2" max="2" width="62.7109375" customWidth="1"/>
    <col min="3" max="3" width="6.7109375" customWidth="1"/>
    <col min="4" max="4" width="15.28515625" customWidth="1"/>
    <col min="5" max="13" width="14.7109375" bestFit="1" customWidth="1"/>
    <col min="14" max="15" width="17.140625" customWidth="1"/>
    <col min="16" max="16" width="11.42578125" style="9"/>
    <col min="17" max="17" width="49" style="9" customWidth="1"/>
    <col min="18" max="18" width="15.140625" bestFit="1" customWidth="1"/>
    <col min="20" max="20" width="20.140625" customWidth="1"/>
  </cols>
  <sheetData>
    <row r="1" spans="1:18" ht="54" customHeight="1" x14ac:dyDescent="0.25">
      <c r="A1" s="10" t="s">
        <v>0</v>
      </c>
      <c r="B1" s="3"/>
      <c r="C1" s="3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8" ht="54" customHeight="1" x14ac:dyDescent="0.25">
      <c r="A2" s="11"/>
      <c r="B2" s="38" t="s">
        <v>5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39.75" customHeight="1" x14ac:dyDescent="0.25">
      <c r="A3" s="12"/>
      <c r="B3" s="4"/>
      <c r="C3" s="42" t="s">
        <v>73</v>
      </c>
      <c r="D3" s="42"/>
      <c r="E3" s="42"/>
      <c r="F3" s="5"/>
      <c r="G3" s="5"/>
      <c r="H3" s="5"/>
      <c r="I3" s="5"/>
      <c r="J3" s="5"/>
      <c r="K3" s="5"/>
      <c r="L3" s="5"/>
      <c r="M3" s="5"/>
      <c r="N3" s="5"/>
      <c r="O3" s="6"/>
    </row>
    <row r="4" spans="1:18" ht="25.5" customHeight="1" x14ac:dyDescent="0.35">
      <c r="A4" s="33" t="s">
        <v>3</v>
      </c>
      <c r="B4" s="33"/>
      <c r="C4" s="39" t="s">
        <v>6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1:18" ht="29.25" customHeight="1" x14ac:dyDescent="0.35">
      <c r="A5" s="33" t="s">
        <v>4</v>
      </c>
      <c r="B5" s="33"/>
      <c r="C5" s="34" t="s">
        <v>41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7" spans="1:18" ht="23.25" customHeight="1" x14ac:dyDescent="0.25">
      <c r="A7" s="1" t="s">
        <v>1</v>
      </c>
      <c r="B7" s="1" t="s">
        <v>2</v>
      </c>
      <c r="C7" s="17" t="s">
        <v>7</v>
      </c>
      <c r="D7" s="17" t="s">
        <v>8</v>
      </c>
      <c r="E7" s="17" t="s">
        <v>9</v>
      </c>
      <c r="F7" s="17" t="s">
        <v>10</v>
      </c>
      <c r="G7" s="17" t="s">
        <v>11</v>
      </c>
      <c r="H7" s="17" t="s">
        <v>12</v>
      </c>
      <c r="I7" s="17" t="s">
        <v>13</v>
      </c>
      <c r="J7" s="17" t="s">
        <v>14</v>
      </c>
      <c r="K7" s="17" t="s">
        <v>15</v>
      </c>
      <c r="L7" s="17" t="s">
        <v>16</v>
      </c>
      <c r="M7" s="17" t="s">
        <v>17</v>
      </c>
      <c r="N7" s="17" t="s">
        <v>18</v>
      </c>
      <c r="O7" s="17" t="s">
        <v>19</v>
      </c>
      <c r="P7" s="7"/>
      <c r="Q7" s="8"/>
    </row>
    <row r="8" spans="1:18" s="9" customFormat="1" ht="18.75" customHeight="1" x14ac:dyDescent="0.25">
      <c r="A8" s="15" t="s">
        <v>20</v>
      </c>
      <c r="B8" s="13" t="s">
        <v>52</v>
      </c>
      <c r="C8" s="14">
        <v>0</v>
      </c>
      <c r="D8" s="14">
        <f t="shared" ref="D8:J8" si="0">E8</f>
        <v>41272</v>
      </c>
      <c r="E8" s="14">
        <f t="shared" si="0"/>
        <v>41272</v>
      </c>
      <c r="F8" s="14">
        <f t="shared" si="0"/>
        <v>41272</v>
      </c>
      <c r="G8" s="14">
        <f t="shared" si="0"/>
        <v>41272</v>
      </c>
      <c r="H8" s="14">
        <f t="shared" si="0"/>
        <v>41272</v>
      </c>
      <c r="I8" s="14">
        <f t="shared" si="0"/>
        <v>41272</v>
      </c>
      <c r="J8" s="14">
        <f t="shared" si="0"/>
        <v>41272</v>
      </c>
      <c r="K8" s="14">
        <f>O8/11</f>
        <v>41272</v>
      </c>
      <c r="L8" s="14">
        <f>O8/11</f>
        <v>41272</v>
      </c>
      <c r="M8" s="14">
        <f>O8/11</f>
        <v>41272</v>
      </c>
      <c r="N8" s="14">
        <f>O8/11</f>
        <v>41272</v>
      </c>
      <c r="O8" s="14">
        <v>453992</v>
      </c>
      <c r="P8" s="7"/>
      <c r="Q8" s="8"/>
    </row>
    <row r="9" spans="1:18" s="9" customFormat="1" ht="16.5" customHeight="1" x14ac:dyDescent="0.25">
      <c r="A9" s="15" t="s">
        <v>21</v>
      </c>
      <c r="B9" s="13" t="s">
        <v>53</v>
      </c>
      <c r="C9" s="14">
        <v>0</v>
      </c>
      <c r="D9" s="14">
        <f t="shared" ref="D9:D18" si="1">E9</f>
        <v>1445.4545454545455</v>
      </c>
      <c r="E9" s="14">
        <f t="shared" ref="E9:E18" si="2">F9</f>
        <v>1445.4545454545455</v>
      </c>
      <c r="F9" s="14">
        <f t="shared" ref="F9:F18" si="3">G9</f>
        <v>1445.4545454545455</v>
      </c>
      <c r="G9" s="14">
        <f t="shared" ref="G9:G18" si="4">H9</f>
        <v>1445.4545454545455</v>
      </c>
      <c r="H9" s="14">
        <f t="shared" ref="H9:H18" si="5">I9</f>
        <v>1445.4545454545455</v>
      </c>
      <c r="I9" s="14">
        <f t="shared" ref="I9:I18" si="6">J9</f>
        <v>1445.4545454545455</v>
      </c>
      <c r="J9" s="14">
        <f t="shared" ref="J9:J18" si="7">K9</f>
        <v>1445.4545454545455</v>
      </c>
      <c r="K9" s="14">
        <f t="shared" ref="K9:K18" si="8">O9/11</f>
        <v>1445.4545454545455</v>
      </c>
      <c r="L9" s="14">
        <f t="shared" ref="L9:L18" si="9">O9/11</f>
        <v>1445.4545454545455</v>
      </c>
      <c r="M9" s="14">
        <f t="shared" ref="M9:M18" si="10">O9/11</f>
        <v>1445.4545454545455</v>
      </c>
      <c r="N9" s="14">
        <f t="shared" ref="N9:N18" si="11">O9/11</f>
        <v>1445.4545454545455</v>
      </c>
      <c r="O9" s="14">
        <v>15900</v>
      </c>
    </row>
    <row r="10" spans="1:18" s="9" customFormat="1" x14ac:dyDescent="0.25">
      <c r="A10" s="15" t="s">
        <v>22</v>
      </c>
      <c r="B10" s="13" t="s">
        <v>54</v>
      </c>
      <c r="C10" s="14">
        <v>0</v>
      </c>
      <c r="D10" s="14">
        <f t="shared" si="1"/>
        <v>4143.636363636364</v>
      </c>
      <c r="E10" s="14">
        <f t="shared" si="2"/>
        <v>4143.636363636364</v>
      </c>
      <c r="F10" s="14">
        <f t="shared" si="3"/>
        <v>4143.636363636364</v>
      </c>
      <c r="G10" s="14">
        <f t="shared" si="4"/>
        <v>4143.636363636364</v>
      </c>
      <c r="H10" s="14">
        <f t="shared" si="5"/>
        <v>4143.636363636364</v>
      </c>
      <c r="I10" s="14">
        <f t="shared" si="6"/>
        <v>4143.636363636364</v>
      </c>
      <c r="J10" s="14">
        <f t="shared" si="7"/>
        <v>4143.636363636364</v>
      </c>
      <c r="K10" s="14">
        <f t="shared" si="8"/>
        <v>4143.636363636364</v>
      </c>
      <c r="L10" s="14">
        <f t="shared" si="9"/>
        <v>4143.636363636364</v>
      </c>
      <c r="M10" s="14">
        <f t="shared" si="10"/>
        <v>4143.636363636364</v>
      </c>
      <c r="N10" s="14">
        <f t="shared" si="11"/>
        <v>4143.636363636364</v>
      </c>
      <c r="O10" s="14">
        <v>45580</v>
      </c>
    </row>
    <row r="11" spans="1:18" s="9" customFormat="1" x14ac:dyDescent="0.25">
      <c r="A11" s="15" t="s">
        <v>23</v>
      </c>
      <c r="B11" s="13" t="s">
        <v>55</v>
      </c>
      <c r="C11" s="14">
        <v>0</v>
      </c>
      <c r="D11" s="14">
        <f t="shared" si="1"/>
        <v>60765.454545454544</v>
      </c>
      <c r="E11" s="14">
        <f t="shared" si="2"/>
        <v>60765.454545454544</v>
      </c>
      <c r="F11" s="14">
        <f t="shared" si="3"/>
        <v>60765.454545454544</v>
      </c>
      <c r="G11" s="14">
        <f t="shared" si="4"/>
        <v>60765.454545454544</v>
      </c>
      <c r="H11" s="14">
        <f t="shared" si="5"/>
        <v>60765.454545454544</v>
      </c>
      <c r="I11" s="14">
        <f t="shared" si="6"/>
        <v>60765.454545454544</v>
      </c>
      <c r="J11" s="14">
        <f t="shared" si="7"/>
        <v>60765.454545454544</v>
      </c>
      <c r="K11" s="14">
        <f t="shared" si="8"/>
        <v>60765.454545454544</v>
      </c>
      <c r="L11" s="14">
        <f t="shared" si="9"/>
        <v>60765.454545454544</v>
      </c>
      <c r="M11" s="14">
        <f t="shared" si="10"/>
        <v>60765.454545454544</v>
      </c>
      <c r="N11" s="14">
        <f t="shared" si="11"/>
        <v>60765.454545454544</v>
      </c>
      <c r="O11" s="14">
        <v>668420</v>
      </c>
    </row>
    <row r="12" spans="1:18" s="9" customFormat="1" x14ac:dyDescent="0.25">
      <c r="A12" s="15" t="s">
        <v>24</v>
      </c>
      <c r="B12" s="13" t="s">
        <v>56</v>
      </c>
      <c r="C12" s="14">
        <v>0</v>
      </c>
      <c r="D12" s="14">
        <f t="shared" si="1"/>
        <v>4286363.6363636367</v>
      </c>
      <c r="E12" s="14">
        <f t="shared" si="2"/>
        <v>4286363.6363636367</v>
      </c>
      <c r="F12" s="14">
        <f t="shared" si="3"/>
        <v>4286363.6363636367</v>
      </c>
      <c r="G12" s="14">
        <f t="shared" si="4"/>
        <v>4286363.6363636367</v>
      </c>
      <c r="H12" s="14">
        <f t="shared" si="5"/>
        <v>4286363.6363636367</v>
      </c>
      <c r="I12" s="14">
        <f t="shared" si="6"/>
        <v>4286363.6363636367</v>
      </c>
      <c r="J12" s="14">
        <f t="shared" si="7"/>
        <v>4286363.6363636367</v>
      </c>
      <c r="K12" s="14">
        <f t="shared" si="8"/>
        <v>4286363.6363636367</v>
      </c>
      <c r="L12" s="14">
        <f t="shared" si="9"/>
        <v>4286363.6363636367</v>
      </c>
      <c r="M12" s="14">
        <f t="shared" si="10"/>
        <v>4286363.6363636367</v>
      </c>
      <c r="N12" s="14">
        <f t="shared" si="11"/>
        <v>4286363.6363636367</v>
      </c>
      <c r="O12" s="14">
        <v>47150000</v>
      </c>
      <c r="R12" s="19"/>
    </row>
    <row r="13" spans="1:18" s="9" customFormat="1" x14ac:dyDescent="0.25">
      <c r="A13" s="15" t="s">
        <v>25</v>
      </c>
      <c r="B13" s="13" t="s">
        <v>57</v>
      </c>
      <c r="C13" s="14">
        <v>0</v>
      </c>
      <c r="D13" s="14">
        <f t="shared" si="1"/>
        <v>1818.1818181818182</v>
      </c>
      <c r="E13" s="14">
        <f t="shared" si="2"/>
        <v>1818.1818181818182</v>
      </c>
      <c r="F13" s="14">
        <f t="shared" si="3"/>
        <v>1818.1818181818182</v>
      </c>
      <c r="G13" s="14">
        <f t="shared" si="4"/>
        <v>1818.1818181818182</v>
      </c>
      <c r="H13" s="14">
        <f t="shared" si="5"/>
        <v>1818.1818181818182</v>
      </c>
      <c r="I13" s="14">
        <f t="shared" si="6"/>
        <v>1818.1818181818182</v>
      </c>
      <c r="J13" s="14">
        <f t="shared" si="7"/>
        <v>1818.1818181818182</v>
      </c>
      <c r="K13" s="14">
        <f t="shared" si="8"/>
        <v>1818.1818181818182</v>
      </c>
      <c r="L13" s="14">
        <f t="shared" si="9"/>
        <v>1818.1818181818182</v>
      </c>
      <c r="M13" s="14">
        <f t="shared" si="10"/>
        <v>1818.1818181818182</v>
      </c>
      <c r="N13" s="14">
        <f t="shared" si="11"/>
        <v>1818.1818181818182</v>
      </c>
      <c r="O13" s="14">
        <v>20000</v>
      </c>
    </row>
    <row r="14" spans="1:18" s="9" customFormat="1" x14ac:dyDescent="0.25">
      <c r="A14" s="15" t="s">
        <v>26</v>
      </c>
      <c r="B14" s="13" t="s">
        <v>58</v>
      </c>
      <c r="C14" s="14">
        <v>0</v>
      </c>
      <c r="D14" s="14">
        <f t="shared" si="1"/>
        <v>1818.1818181818182</v>
      </c>
      <c r="E14" s="14">
        <f t="shared" si="2"/>
        <v>1818.1818181818182</v>
      </c>
      <c r="F14" s="14">
        <f t="shared" si="3"/>
        <v>1818.1818181818182</v>
      </c>
      <c r="G14" s="14">
        <f t="shared" si="4"/>
        <v>1818.1818181818182</v>
      </c>
      <c r="H14" s="14">
        <f t="shared" si="5"/>
        <v>1818.1818181818182</v>
      </c>
      <c r="I14" s="14">
        <f t="shared" si="6"/>
        <v>1818.1818181818182</v>
      </c>
      <c r="J14" s="14">
        <f t="shared" si="7"/>
        <v>1818.1818181818182</v>
      </c>
      <c r="K14" s="14">
        <f t="shared" si="8"/>
        <v>1818.1818181818182</v>
      </c>
      <c r="L14" s="14">
        <f t="shared" si="9"/>
        <v>1818.1818181818182</v>
      </c>
      <c r="M14" s="14">
        <f t="shared" si="10"/>
        <v>1818.1818181818182</v>
      </c>
      <c r="N14" s="14">
        <f t="shared" si="11"/>
        <v>1818.1818181818182</v>
      </c>
      <c r="O14" s="14">
        <v>20000</v>
      </c>
    </row>
    <row r="15" spans="1:18" s="9" customFormat="1" x14ac:dyDescent="0.25">
      <c r="A15" s="15" t="s">
        <v>27</v>
      </c>
      <c r="B15" s="13" t="s">
        <v>59</v>
      </c>
      <c r="C15" s="14">
        <v>0</v>
      </c>
      <c r="D15" s="14">
        <f t="shared" si="1"/>
        <v>727.27272727272725</v>
      </c>
      <c r="E15" s="14">
        <f t="shared" si="2"/>
        <v>727.27272727272725</v>
      </c>
      <c r="F15" s="14">
        <f t="shared" si="3"/>
        <v>727.27272727272725</v>
      </c>
      <c r="G15" s="14">
        <f t="shared" si="4"/>
        <v>727.27272727272725</v>
      </c>
      <c r="H15" s="14">
        <f t="shared" si="5"/>
        <v>727.27272727272725</v>
      </c>
      <c r="I15" s="14">
        <f t="shared" si="6"/>
        <v>727.27272727272725</v>
      </c>
      <c r="J15" s="14">
        <f t="shared" si="7"/>
        <v>727.27272727272725</v>
      </c>
      <c r="K15" s="14">
        <f t="shared" si="8"/>
        <v>727.27272727272725</v>
      </c>
      <c r="L15" s="14">
        <f t="shared" si="9"/>
        <v>727.27272727272725</v>
      </c>
      <c r="M15" s="14">
        <f t="shared" si="10"/>
        <v>727.27272727272725</v>
      </c>
      <c r="N15" s="14">
        <f t="shared" si="11"/>
        <v>727.27272727272725</v>
      </c>
      <c r="O15" s="14">
        <v>8000</v>
      </c>
    </row>
    <row r="16" spans="1:18" s="9" customFormat="1" x14ac:dyDescent="0.25">
      <c r="A16" s="15" t="s">
        <v>28</v>
      </c>
      <c r="B16" s="13" t="s">
        <v>60</v>
      </c>
      <c r="C16" s="14">
        <v>0</v>
      </c>
      <c r="D16" s="14">
        <f t="shared" si="1"/>
        <v>945</v>
      </c>
      <c r="E16" s="14">
        <f t="shared" si="2"/>
        <v>945</v>
      </c>
      <c r="F16" s="14">
        <f t="shared" si="3"/>
        <v>945</v>
      </c>
      <c r="G16" s="14">
        <f t="shared" si="4"/>
        <v>945</v>
      </c>
      <c r="H16" s="14">
        <f t="shared" si="5"/>
        <v>945</v>
      </c>
      <c r="I16" s="14">
        <f t="shared" si="6"/>
        <v>945</v>
      </c>
      <c r="J16" s="14">
        <f t="shared" si="7"/>
        <v>945</v>
      </c>
      <c r="K16" s="14">
        <f t="shared" si="8"/>
        <v>945</v>
      </c>
      <c r="L16" s="14">
        <f t="shared" si="9"/>
        <v>945</v>
      </c>
      <c r="M16" s="14">
        <f t="shared" si="10"/>
        <v>945</v>
      </c>
      <c r="N16" s="14">
        <f t="shared" si="11"/>
        <v>945</v>
      </c>
      <c r="O16" s="14">
        <v>10395</v>
      </c>
    </row>
    <row r="17" spans="1:18" s="9" customFormat="1" x14ac:dyDescent="0.25">
      <c r="A17" s="15" t="s">
        <v>29</v>
      </c>
      <c r="B17" s="13" t="s">
        <v>61</v>
      </c>
      <c r="C17" s="14">
        <v>0</v>
      </c>
      <c r="D17" s="14">
        <f t="shared" si="1"/>
        <v>8272.7272727272721</v>
      </c>
      <c r="E17" s="14">
        <f t="shared" si="2"/>
        <v>8272.7272727272721</v>
      </c>
      <c r="F17" s="14">
        <f t="shared" si="3"/>
        <v>8272.7272727272721</v>
      </c>
      <c r="G17" s="14">
        <f t="shared" si="4"/>
        <v>8272.7272727272721</v>
      </c>
      <c r="H17" s="14">
        <f t="shared" si="5"/>
        <v>8272.7272727272721</v>
      </c>
      <c r="I17" s="14">
        <f t="shared" si="6"/>
        <v>8272.7272727272721</v>
      </c>
      <c r="J17" s="14">
        <f t="shared" si="7"/>
        <v>8272.7272727272721</v>
      </c>
      <c r="K17" s="14">
        <f t="shared" si="8"/>
        <v>8272.7272727272721</v>
      </c>
      <c r="L17" s="14">
        <f t="shared" si="9"/>
        <v>8272.7272727272721</v>
      </c>
      <c r="M17" s="14">
        <f t="shared" si="10"/>
        <v>8272.7272727272721</v>
      </c>
      <c r="N17" s="14">
        <f t="shared" si="11"/>
        <v>8272.7272727272721</v>
      </c>
      <c r="O17" s="14">
        <v>91000</v>
      </c>
    </row>
    <row r="18" spans="1:18" s="9" customFormat="1" x14ac:dyDescent="0.25">
      <c r="A18" s="15" t="s">
        <v>30</v>
      </c>
      <c r="B18" s="13" t="s">
        <v>62</v>
      </c>
      <c r="C18" s="14">
        <v>0</v>
      </c>
      <c r="D18" s="14">
        <f t="shared" si="1"/>
        <v>10600</v>
      </c>
      <c r="E18" s="14">
        <f t="shared" si="2"/>
        <v>10600</v>
      </c>
      <c r="F18" s="14">
        <f t="shared" si="3"/>
        <v>10600</v>
      </c>
      <c r="G18" s="14">
        <f t="shared" si="4"/>
        <v>10600</v>
      </c>
      <c r="H18" s="14">
        <f t="shared" si="5"/>
        <v>10600</v>
      </c>
      <c r="I18" s="14">
        <f t="shared" si="6"/>
        <v>10600</v>
      </c>
      <c r="J18" s="14">
        <f t="shared" si="7"/>
        <v>10600</v>
      </c>
      <c r="K18" s="14">
        <f t="shared" si="8"/>
        <v>10600</v>
      </c>
      <c r="L18" s="14">
        <f t="shared" si="9"/>
        <v>10600</v>
      </c>
      <c r="M18" s="14">
        <f t="shared" si="10"/>
        <v>10600</v>
      </c>
      <c r="N18" s="14">
        <f t="shared" si="11"/>
        <v>10600</v>
      </c>
      <c r="O18" s="14">
        <v>116600</v>
      </c>
    </row>
    <row r="19" spans="1:18" s="9" customFormat="1" x14ac:dyDescent="0.25">
      <c r="A19" s="15" t="s">
        <v>31</v>
      </c>
      <c r="B19" s="13" t="s">
        <v>63</v>
      </c>
      <c r="C19" s="14">
        <v>0</v>
      </c>
      <c r="D19" s="14"/>
      <c r="E19" s="14"/>
      <c r="F19" s="14"/>
      <c r="G19" s="14"/>
      <c r="H19" s="14">
        <v>1200000</v>
      </c>
      <c r="I19" s="14">
        <v>1200000</v>
      </c>
      <c r="J19" s="14">
        <v>1200000</v>
      </c>
      <c r="K19" s="14"/>
      <c r="L19" s="14"/>
      <c r="M19" s="14"/>
      <c r="N19" s="14"/>
      <c r="O19" s="14">
        <f>H19+I19+J19</f>
        <v>3600000</v>
      </c>
    </row>
    <row r="20" spans="1:18" s="9" customFormat="1" x14ac:dyDescent="0.25">
      <c r="A20" s="21"/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/>
      <c r="R20" s="25"/>
    </row>
    <row r="21" spans="1:18" s="9" customFormat="1" x14ac:dyDescent="0.25">
      <c r="A21" s="26"/>
      <c r="J21" s="23"/>
      <c r="O21" s="27"/>
    </row>
    <row r="22" spans="1:18" s="9" customFormat="1" x14ac:dyDescent="0.25">
      <c r="A22" s="28" t="s">
        <v>1</v>
      </c>
      <c r="B22" s="28" t="s">
        <v>2</v>
      </c>
      <c r="C22" s="18" t="s">
        <v>7</v>
      </c>
      <c r="D22" s="18" t="s">
        <v>8</v>
      </c>
      <c r="E22" s="18" t="s">
        <v>9</v>
      </c>
      <c r="F22" s="18" t="s">
        <v>10</v>
      </c>
      <c r="G22" s="18" t="s">
        <v>11</v>
      </c>
      <c r="H22" s="18" t="s">
        <v>12</v>
      </c>
      <c r="I22" s="18" t="s">
        <v>13</v>
      </c>
      <c r="J22" s="18" t="s">
        <v>14</v>
      </c>
      <c r="K22" s="18" t="s">
        <v>15</v>
      </c>
      <c r="L22" s="18" t="s">
        <v>16</v>
      </c>
      <c r="M22" s="18" t="s">
        <v>17</v>
      </c>
      <c r="N22" s="18" t="s">
        <v>18</v>
      </c>
      <c r="O22" s="18" t="s">
        <v>19</v>
      </c>
    </row>
    <row r="23" spans="1:18" s="9" customFormat="1" x14ac:dyDescent="0.25">
      <c r="A23" s="29" t="s">
        <v>64</v>
      </c>
      <c r="B23" s="43" t="s">
        <v>67</v>
      </c>
      <c r="C23" s="16">
        <v>0</v>
      </c>
      <c r="D23" s="16">
        <v>0</v>
      </c>
      <c r="E23" s="30">
        <f t="shared" ref="E23:L36" si="12">F23</f>
        <v>530</v>
      </c>
      <c r="F23" s="30">
        <f t="shared" si="12"/>
        <v>530</v>
      </c>
      <c r="G23" s="30">
        <f t="shared" si="12"/>
        <v>530</v>
      </c>
      <c r="H23" s="30">
        <f t="shared" si="12"/>
        <v>530</v>
      </c>
      <c r="I23" s="30">
        <f t="shared" si="12"/>
        <v>530</v>
      </c>
      <c r="J23" s="30">
        <f t="shared" si="12"/>
        <v>530</v>
      </c>
      <c r="K23" s="30">
        <f t="shared" si="12"/>
        <v>530</v>
      </c>
      <c r="L23" s="30">
        <f>M23</f>
        <v>530</v>
      </c>
      <c r="M23" s="30">
        <f>N23</f>
        <v>530</v>
      </c>
      <c r="N23" s="30">
        <f>O23/10</f>
        <v>530</v>
      </c>
      <c r="O23" s="20">
        <v>5300</v>
      </c>
    </row>
    <row r="24" spans="1:18" s="9" customFormat="1" x14ac:dyDescent="0.25">
      <c r="A24" s="29" t="s">
        <v>32</v>
      </c>
      <c r="B24" s="43" t="s">
        <v>42</v>
      </c>
      <c r="C24" s="16">
        <v>0</v>
      </c>
      <c r="D24" s="16">
        <v>0</v>
      </c>
      <c r="E24" s="30">
        <f t="shared" si="12"/>
        <v>48000</v>
      </c>
      <c r="F24" s="30">
        <f t="shared" si="12"/>
        <v>48000</v>
      </c>
      <c r="G24" s="30">
        <f t="shared" si="12"/>
        <v>48000</v>
      </c>
      <c r="H24" s="30">
        <f t="shared" si="12"/>
        <v>48000</v>
      </c>
      <c r="I24" s="30">
        <f t="shared" si="12"/>
        <v>48000</v>
      </c>
      <c r="J24" s="30">
        <f t="shared" si="12"/>
        <v>48000</v>
      </c>
      <c r="K24" s="30">
        <f t="shared" si="12"/>
        <v>48000</v>
      </c>
      <c r="L24" s="30">
        <f t="shared" si="12"/>
        <v>48000</v>
      </c>
      <c r="M24" s="30">
        <f t="shared" ref="M24:M36" si="13">N24</f>
        <v>48000</v>
      </c>
      <c r="N24" s="30">
        <f t="shared" ref="N24:N36" si="14">O24/10</f>
        <v>48000</v>
      </c>
      <c r="O24" s="20">
        <v>480000</v>
      </c>
    </row>
    <row r="25" spans="1:18" s="9" customFormat="1" x14ac:dyDescent="0.25">
      <c r="A25" s="29" t="s">
        <v>33</v>
      </c>
      <c r="B25" s="43" t="s">
        <v>43</v>
      </c>
      <c r="C25" s="16">
        <v>0</v>
      </c>
      <c r="D25" s="16">
        <v>0</v>
      </c>
      <c r="E25" s="30">
        <f t="shared" si="12"/>
        <v>15341.4</v>
      </c>
      <c r="F25" s="30">
        <f t="shared" si="12"/>
        <v>15341.4</v>
      </c>
      <c r="G25" s="30">
        <f t="shared" si="12"/>
        <v>15341.4</v>
      </c>
      <c r="H25" s="30">
        <f t="shared" si="12"/>
        <v>15341.4</v>
      </c>
      <c r="I25" s="30">
        <f t="shared" si="12"/>
        <v>15341.4</v>
      </c>
      <c r="J25" s="30">
        <f t="shared" si="12"/>
        <v>15341.4</v>
      </c>
      <c r="K25" s="30">
        <f t="shared" si="12"/>
        <v>15341.4</v>
      </c>
      <c r="L25" s="30">
        <f t="shared" si="12"/>
        <v>15341.4</v>
      </c>
      <c r="M25" s="30">
        <f t="shared" si="13"/>
        <v>15341.4</v>
      </c>
      <c r="N25" s="30">
        <f t="shared" si="14"/>
        <v>15341.4</v>
      </c>
      <c r="O25" s="20">
        <v>153414</v>
      </c>
      <c r="Q25" s="32"/>
    </row>
    <row r="26" spans="1:18" s="9" customFormat="1" ht="30" x14ac:dyDescent="0.25">
      <c r="A26" s="29" t="s">
        <v>34</v>
      </c>
      <c r="B26" s="43" t="s">
        <v>44</v>
      </c>
      <c r="C26" s="16">
        <v>0</v>
      </c>
      <c r="D26" s="16">
        <v>0</v>
      </c>
      <c r="E26" s="30">
        <f t="shared" si="12"/>
        <v>3000</v>
      </c>
      <c r="F26" s="30">
        <f t="shared" si="12"/>
        <v>3000</v>
      </c>
      <c r="G26" s="30">
        <f t="shared" si="12"/>
        <v>3000</v>
      </c>
      <c r="H26" s="30">
        <f t="shared" si="12"/>
        <v>3000</v>
      </c>
      <c r="I26" s="30">
        <f t="shared" si="12"/>
        <v>3000</v>
      </c>
      <c r="J26" s="30">
        <f t="shared" si="12"/>
        <v>3000</v>
      </c>
      <c r="K26" s="30">
        <f t="shared" si="12"/>
        <v>3000</v>
      </c>
      <c r="L26" s="30">
        <f t="shared" si="12"/>
        <v>3000</v>
      </c>
      <c r="M26" s="30">
        <f t="shared" si="13"/>
        <v>3000</v>
      </c>
      <c r="N26" s="30">
        <f t="shared" si="14"/>
        <v>3000</v>
      </c>
      <c r="O26" s="20">
        <v>30000</v>
      </c>
    </row>
    <row r="27" spans="1:18" s="9" customFormat="1" ht="30" x14ac:dyDescent="0.25">
      <c r="A27" s="29" t="s">
        <v>65</v>
      </c>
      <c r="B27" s="43" t="s">
        <v>71</v>
      </c>
      <c r="C27" s="16">
        <v>0</v>
      </c>
      <c r="D27" s="16">
        <v>0</v>
      </c>
      <c r="E27" s="30">
        <f t="shared" si="12"/>
        <v>3000</v>
      </c>
      <c r="F27" s="30">
        <f t="shared" si="12"/>
        <v>3000</v>
      </c>
      <c r="G27" s="30">
        <f t="shared" si="12"/>
        <v>3000</v>
      </c>
      <c r="H27" s="30">
        <f t="shared" si="12"/>
        <v>3000</v>
      </c>
      <c r="I27" s="30">
        <f t="shared" si="12"/>
        <v>3000</v>
      </c>
      <c r="J27" s="30">
        <f t="shared" si="12"/>
        <v>3000</v>
      </c>
      <c r="K27" s="30">
        <f t="shared" si="12"/>
        <v>3000</v>
      </c>
      <c r="L27" s="30">
        <f t="shared" si="12"/>
        <v>3000</v>
      </c>
      <c r="M27" s="30">
        <f t="shared" si="13"/>
        <v>3000</v>
      </c>
      <c r="N27" s="30">
        <f t="shared" si="14"/>
        <v>3000</v>
      </c>
      <c r="O27" s="20">
        <v>30000</v>
      </c>
    </row>
    <row r="28" spans="1:18" s="9" customFormat="1" ht="30" x14ac:dyDescent="0.25">
      <c r="A28" s="29" t="s">
        <v>66</v>
      </c>
      <c r="B28" s="43" t="s">
        <v>72</v>
      </c>
      <c r="C28" s="16">
        <v>0</v>
      </c>
      <c r="D28" s="16">
        <v>0</v>
      </c>
      <c r="E28" s="30">
        <f t="shared" si="12"/>
        <v>12084</v>
      </c>
      <c r="F28" s="30">
        <f t="shared" si="12"/>
        <v>12084</v>
      </c>
      <c r="G28" s="30">
        <f t="shared" si="12"/>
        <v>12084</v>
      </c>
      <c r="H28" s="30">
        <f t="shared" si="12"/>
        <v>12084</v>
      </c>
      <c r="I28" s="30">
        <f t="shared" si="12"/>
        <v>12084</v>
      </c>
      <c r="J28" s="30">
        <f t="shared" si="12"/>
        <v>12084</v>
      </c>
      <c r="K28" s="30">
        <f t="shared" si="12"/>
        <v>12084</v>
      </c>
      <c r="L28" s="30">
        <f t="shared" si="12"/>
        <v>12084</v>
      </c>
      <c r="M28" s="30">
        <f t="shared" si="13"/>
        <v>12084</v>
      </c>
      <c r="N28" s="30">
        <f t="shared" si="14"/>
        <v>12084</v>
      </c>
      <c r="O28" s="20">
        <v>120840</v>
      </c>
    </row>
    <row r="29" spans="1:18" s="9" customFormat="1" ht="30" x14ac:dyDescent="0.25">
      <c r="A29" s="29" t="s">
        <v>35</v>
      </c>
      <c r="B29" s="44" t="s">
        <v>69</v>
      </c>
      <c r="C29" s="16">
        <v>0</v>
      </c>
      <c r="D29" s="16">
        <v>0</v>
      </c>
      <c r="E29" s="30">
        <f t="shared" si="12"/>
        <v>11454.7</v>
      </c>
      <c r="F29" s="30">
        <f t="shared" si="12"/>
        <v>11454.7</v>
      </c>
      <c r="G29" s="30">
        <f t="shared" si="12"/>
        <v>11454.7</v>
      </c>
      <c r="H29" s="30">
        <f t="shared" si="12"/>
        <v>11454.7</v>
      </c>
      <c r="I29" s="30">
        <f t="shared" si="12"/>
        <v>11454.7</v>
      </c>
      <c r="J29" s="30">
        <f t="shared" si="12"/>
        <v>11454.7</v>
      </c>
      <c r="K29" s="30">
        <f t="shared" si="12"/>
        <v>11454.7</v>
      </c>
      <c r="L29" s="30">
        <f t="shared" si="12"/>
        <v>11454.7</v>
      </c>
      <c r="M29" s="30">
        <f t="shared" si="13"/>
        <v>11454.7</v>
      </c>
      <c r="N29" s="30">
        <f t="shared" si="14"/>
        <v>11454.7</v>
      </c>
      <c r="O29" s="20">
        <v>114547</v>
      </c>
    </row>
    <row r="30" spans="1:18" s="9" customFormat="1" x14ac:dyDescent="0.25">
      <c r="A30" s="29" t="s">
        <v>68</v>
      </c>
      <c r="B30" s="45" t="s">
        <v>70</v>
      </c>
      <c r="C30" s="16">
        <v>0</v>
      </c>
      <c r="D30" s="16">
        <v>0</v>
      </c>
      <c r="E30" s="30">
        <f t="shared" si="12"/>
        <v>13000</v>
      </c>
      <c r="F30" s="30">
        <f t="shared" si="12"/>
        <v>13000</v>
      </c>
      <c r="G30" s="30">
        <f t="shared" si="12"/>
        <v>13000</v>
      </c>
      <c r="H30" s="30">
        <f t="shared" si="12"/>
        <v>13000</v>
      </c>
      <c r="I30" s="30">
        <f t="shared" si="12"/>
        <v>13000</v>
      </c>
      <c r="J30" s="30">
        <f t="shared" si="12"/>
        <v>13000</v>
      </c>
      <c r="K30" s="30">
        <f t="shared" si="12"/>
        <v>13000</v>
      </c>
      <c r="L30" s="30">
        <f t="shared" si="12"/>
        <v>13000</v>
      </c>
      <c r="M30" s="30">
        <f t="shared" si="13"/>
        <v>13000</v>
      </c>
      <c r="N30" s="30">
        <f t="shared" si="14"/>
        <v>13000</v>
      </c>
      <c r="O30" s="20">
        <v>130000</v>
      </c>
    </row>
    <row r="31" spans="1:18" s="9" customFormat="1" x14ac:dyDescent="0.25">
      <c r="A31" s="29" t="s">
        <v>36</v>
      </c>
      <c r="B31" s="43" t="s">
        <v>45</v>
      </c>
      <c r="C31" s="16">
        <v>0</v>
      </c>
      <c r="D31" s="16">
        <v>0</v>
      </c>
      <c r="E31" s="30">
        <f t="shared" si="12"/>
        <v>44520</v>
      </c>
      <c r="F31" s="30">
        <f t="shared" si="12"/>
        <v>44520</v>
      </c>
      <c r="G31" s="30">
        <f t="shared" si="12"/>
        <v>44520</v>
      </c>
      <c r="H31" s="30">
        <f t="shared" si="12"/>
        <v>44520</v>
      </c>
      <c r="I31" s="30">
        <f t="shared" si="12"/>
        <v>44520</v>
      </c>
      <c r="J31" s="30">
        <f t="shared" si="12"/>
        <v>44520</v>
      </c>
      <c r="K31" s="30">
        <f t="shared" si="12"/>
        <v>44520</v>
      </c>
      <c r="L31" s="30">
        <f t="shared" si="12"/>
        <v>44520</v>
      </c>
      <c r="M31" s="30">
        <f t="shared" si="13"/>
        <v>44520</v>
      </c>
      <c r="N31" s="30">
        <f t="shared" si="14"/>
        <v>44520</v>
      </c>
      <c r="O31" s="20">
        <v>445200</v>
      </c>
    </row>
    <row r="32" spans="1:18" s="9" customFormat="1" x14ac:dyDescent="0.25">
      <c r="A32" s="29" t="s">
        <v>37</v>
      </c>
      <c r="B32" s="43" t="s">
        <v>46</v>
      </c>
      <c r="C32" s="16">
        <v>0</v>
      </c>
      <c r="D32" s="16">
        <v>0</v>
      </c>
      <c r="E32" s="30">
        <f t="shared" si="12"/>
        <v>1500.7</v>
      </c>
      <c r="F32" s="30">
        <f t="shared" si="12"/>
        <v>1500.7</v>
      </c>
      <c r="G32" s="30">
        <f t="shared" si="12"/>
        <v>1500.7</v>
      </c>
      <c r="H32" s="30">
        <f t="shared" si="12"/>
        <v>1500.7</v>
      </c>
      <c r="I32" s="30">
        <f t="shared" si="12"/>
        <v>1500.7</v>
      </c>
      <c r="J32" s="30">
        <f t="shared" si="12"/>
        <v>1500.7</v>
      </c>
      <c r="K32" s="30">
        <f t="shared" si="12"/>
        <v>1500.7</v>
      </c>
      <c r="L32" s="30">
        <f t="shared" si="12"/>
        <v>1500.7</v>
      </c>
      <c r="M32" s="30">
        <f t="shared" si="13"/>
        <v>1500.7</v>
      </c>
      <c r="N32" s="30">
        <f t="shared" si="14"/>
        <v>1500.7</v>
      </c>
      <c r="O32" s="20">
        <v>15007</v>
      </c>
    </row>
    <row r="33" spans="1:18" s="9" customFormat="1" x14ac:dyDescent="0.25">
      <c r="A33" s="29" t="s">
        <v>38</v>
      </c>
      <c r="B33" s="43" t="s">
        <v>47</v>
      </c>
      <c r="C33" s="16">
        <v>0</v>
      </c>
      <c r="D33" s="16">
        <v>0</v>
      </c>
      <c r="E33" s="31">
        <f t="shared" si="12"/>
        <v>74</v>
      </c>
      <c r="F33" s="31">
        <f t="shared" si="12"/>
        <v>74</v>
      </c>
      <c r="G33" s="31">
        <f t="shared" si="12"/>
        <v>74</v>
      </c>
      <c r="H33" s="31">
        <f t="shared" si="12"/>
        <v>74</v>
      </c>
      <c r="I33" s="31">
        <v>74</v>
      </c>
      <c r="J33" s="31">
        <f t="shared" si="12"/>
        <v>74</v>
      </c>
      <c r="K33" s="31">
        <f t="shared" si="12"/>
        <v>74</v>
      </c>
      <c r="L33" s="31">
        <f t="shared" si="12"/>
        <v>74</v>
      </c>
      <c r="M33" s="31">
        <f t="shared" si="13"/>
        <v>74</v>
      </c>
      <c r="N33" s="31">
        <f t="shared" si="14"/>
        <v>74</v>
      </c>
      <c r="O33" s="31">
        <v>740</v>
      </c>
    </row>
    <row r="34" spans="1:18" s="9" customFormat="1" x14ac:dyDescent="0.25">
      <c r="A34" s="29" t="s">
        <v>39</v>
      </c>
      <c r="B34" s="43" t="s">
        <v>48</v>
      </c>
      <c r="C34" s="16">
        <v>0</v>
      </c>
      <c r="D34" s="16">
        <v>0</v>
      </c>
      <c r="E34" s="30">
        <f t="shared" si="12"/>
        <v>1500.2</v>
      </c>
      <c r="F34" s="30">
        <f t="shared" si="12"/>
        <v>1500.2</v>
      </c>
      <c r="G34" s="30">
        <f t="shared" si="12"/>
        <v>1500.2</v>
      </c>
      <c r="H34" s="30">
        <f t="shared" si="12"/>
        <v>1500.2</v>
      </c>
      <c r="I34" s="30">
        <f t="shared" si="12"/>
        <v>1500.2</v>
      </c>
      <c r="J34" s="30">
        <f t="shared" si="12"/>
        <v>1500.2</v>
      </c>
      <c r="K34" s="30">
        <f t="shared" si="12"/>
        <v>1500.2</v>
      </c>
      <c r="L34" s="30">
        <f t="shared" si="12"/>
        <v>1500.2</v>
      </c>
      <c r="M34" s="30">
        <f t="shared" si="13"/>
        <v>1500.2</v>
      </c>
      <c r="N34" s="30">
        <f t="shared" si="14"/>
        <v>1500.2</v>
      </c>
      <c r="O34" s="20">
        <v>15002</v>
      </c>
      <c r="R34" s="32"/>
    </row>
    <row r="35" spans="1:18" s="9" customFormat="1" x14ac:dyDescent="0.25">
      <c r="A35" s="29" t="s">
        <v>49</v>
      </c>
      <c r="B35" s="43" t="s">
        <v>50</v>
      </c>
      <c r="C35" s="16">
        <v>0</v>
      </c>
      <c r="D35" s="16">
        <v>0</v>
      </c>
      <c r="E35" s="30">
        <f t="shared" si="12"/>
        <v>5000</v>
      </c>
      <c r="F35" s="30">
        <f t="shared" si="12"/>
        <v>5000</v>
      </c>
      <c r="G35" s="30">
        <f t="shared" si="12"/>
        <v>5000</v>
      </c>
      <c r="H35" s="30">
        <f t="shared" si="12"/>
        <v>5000</v>
      </c>
      <c r="I35" s="30">
        <f t="shared" si="12"/>
        <v>5000</v>
      </c>
      <c r="J35" s="30">
        <f t="shared" si="12"/>
        <v>5000</v>
      </c>
      <c r="K35" s="30">
        <f t="shared" si="12"/>
        <v>5000</v>
      </c>
      <c r="L35" s="30">
        <f t="shared" si="12"/>
        <v>5000</v>
      </c>
      <c r="M35" s="30">
        <f t="shared" si="13"/>
        <v>5000</v>
      </c>
      <c r="N35" s="30">
        <f t="shared" si="14"/>
        <v>5000</v>
      </c>
      <c r="O35" s="20">
        <v>50000</v>
      </c>
    </row>
    <row r="36" spans="1:18" s="9" customFormat="1" x14ac:dyDescent="0.25">
      <c r="A36" s="29" t="s">
        <v>40</v>
      </c>
      <c r="B36" s="43" t="s">
        <v>51</v>
      </c>
      <c r="C36" s="16">
        <v>0</v>
      </c>
      <c r="D36" s="16">
        <v>0</v>
      </c>
      <c r="E36" s="30">
        <f t="shared" si="12"/>
        <v>916.3</v>
      </c>
      <c r="F36" s="30">
        <f t="shared" si="12"/>
        <v>916.3</v>
      </c>
      <c r="G36" s="30">
        <f t="shared" si="12"/>
        <v>916.3</v>
      </c>
      <c r="H36" s="30">
        <f t="shared" si="12"/>
        <v>916.3</v>
      </c>
      <c r="I36" s="30">
        <f t="shared" si="12"/>
        <v>916.3</v>
      </c>
      <c r="J36" s="30">
        <f t="shared" si="12"/>
        <v>916.3</v>
      </c>
      <c r="K36" s="30">
        <f t="shared" si="12"/>
        <v>916.3</v>
      </c>
      <c r="L36" s="30">
        <f t="shared" si="12"/>
        <v>916.3</v>
      </c>
      <c r="M36" s="30">
        <f t="shared" si="13"/>
        <v>916.3</v>
      </c>
      <c r="N36" s="30">
        <f t="shared" si="14"/>
        <v>916.3</v>
      </c>
      <c r="O36" s="20">
        <v>9163</v>
      </c>
    </row>
    <row r="37" spans="1:18" s="9" customFormat="1" x14ac:dyDescent="0.25">
      <c r="A37" s="26"/>
      <c r="O37" s="32"/>
    </row>
    <row r="38" spans="1:18" s="9" customFormat="1" x14ac:dyDescent="0.25">
      <c r="A38" s="26"/>
    </row>
  </sheetData>
  <mergeCells count="7">
    <mergeCell ref="A5:B5"/>
    <mergeCell ref="C5:O5"/>
    <mergeCell ref="D1:O1"/>
    <mergeCell ref="B2:O2"/>
    <mergeCell ref="A4:B4"/>
    <mergeCell ref="C4:O4"/>
    <mergeCell ref="C3:E3"/>
  </mergeCells>
  <pageMargins left="0.5133928571428571" right="0.7" top="0.75" bottom="0.75" header="0.3" footer="0.3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20"/>
  <sheetViews>
    <sheetView tabSelected="1" zoomScale="85" zoomScaleNormal="85" workbookViewId="0">
      <selection activeCell="B14" sqref="B14:F14"/>
    </sheetView>
  </sheetViews>
  <sheetFormatPr baseColWidth="10" defaultRowHeight="15" x14ac:dyDescent="0.25"/>
  <cols>
    <col min="1" max="1" width="8.5703125" customWidth="1"/>
    <col min="2" max="2" width="13.7109375" customWidth="1"/>
    <col min="3" max="3" width="11.28515625" customWidth="1"/>
    <col min="6" max="6" width="9" customWidth="1"/>
    <col min="7" max="7" width="18.7109375" bestFit="1" customWidth="1"/>
    <col min="8" max="8" width="17.7109375" customWidth="1"/>
    <col min="9" max="9" width="18.7109375" bestFit="1" customWidth="1"/>
    <col min="10" max="18" width="17.7109375" customWidth="1"/>
    <col min="19" max="19" width="3" customWidth="1"/>
    <col min="20" max="20" width="26.140625" customWidth="1"/>
    <col min="24" max="24" width="15.140625" bestFit="1" customWidth="1"/>
    <col min="25" max="25" width="14.140625" bestFit="1" customWidth="1"/>
  </cols>
  <sheetData>
    <row r="1" spans="2:25" ht="27.75" customHeight="1" thickBot="1" x14ac:dyDescent="0.3"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2:25" ht="20.25" customHeight="1" x14ac:dyDescent="0.25">
      <c r="B2" s="49"/>
      <c r="C2" s="50"/>
      <c r="D2" s="51"/>
      <c r="E2" s="52" t="s">
        <v>74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4"/>
    </row>
    <row r="3" spans="2:25" ht="11.25" customHeight="1" thickBot="1" x14ac:dyDescent="0.3">
      <c r="B3" s="55"/>
      <c r="C3" s="56"/>
      <c r="D3" s="57"/>
      <c r="E3" s="58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60"/>
    </row>
    <row r="4" spans="2:25" ht="24" customHeight="1" x14ac:dyDescent="0.25">
      <c r="B4" s="55"/>
      <c r="C4" s="56"/>
      <c r="D4" s="57"/>
      <c r="E4" s="61" t="s">
        <v>73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3"/>
    </row>
    <row r="5" spans="2:25" ht="6" customHeight="1" thickBot="1" x14ac:dyDescent="0.3">
      <c r="B5" s="64"/>
      <c r="C5" s="65"/>
      <c r="D5" s="66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9"/>
    </row>
    <row r="6" spans="2:25" ht="23.25" customHeight="1" thickBot="1" x14ac:dyDescent="0.4">
      <c r="B6" s="70" t="s">
        <v>3</v>
      </c>
      <c r="C6" s="71"/>
      <c r="D6" s="71"/>
      <c r="E6" s="71"/>
      <c r="F6" s="71"/>
      <c r="G6" s="71"/>
      <c r="H6" s="71"/>
      <c r="I6" s="71"/>
      <c r="J6" s="71"/>
      <c r="K6" s="71"/>
      <c r="L6" s="72" t="s">
        <v>6</v>
      </c>
      <c r="M6" s="72"/>
      <c r="N6" s="72"/>
      <c r="O6" s="72"/>
      <c r="P6" s="72"/>
      <c r="Q6" s="72"/>
      <c r="R6" s="73"/>
    </row>
    <row r="7" spans="2:25" ht="24" customHeight="1" thickBot="1" x14ac:dyDescent="0.4">
      <c r="B7" s="70" t="s">
        <v>4</v>
      </c>
      <c r="C7" s="71"/>
      <c r="D7" s="71"/>
      <c r="E7" s="71"/>
      <c r="F7" s="71"/>
      <c r="G7" s="71"/>
      <c r="H7" s="71"/>
      <c r="I7" s="71"/>
      <c r="J7" s="71"/>
      <c r="K7" s="71"/>
      <c r="L7" s="74" t="s">
        <v>75</v>
      </c>
      <c r="M7" s="74"/>
      <c r="N7" s="74"/>
      <c r="O7" s="74"/>
      <c r="P7" s="74"/>
      <c r="Q7" s="74"/>
      <c r="R7" s="75"/>
    </row>
    <row r="8" spans="2:25" x14ac:dyDescent="0.25">
      <c r="B8" s="76" t="s">
        <v>76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8"/>
    </row>
    <row r="9" spans="2:25" ht="3" customHeight="1" thickBot="1" x14ac:dyDescent="0.3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</row>
    <row r="10" spans="2:25" ht="21.75" customHeight="1" x14ac:dyDescent="0.25">
      <c r="B10" s="82" t="s">
        <v>77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4"/>
      <c r="X10" s="85"/>
    </row>
    <row r="11" spans="2:25" ht="21" customHeight="1" thickBot="1" x14ac:dyDescent="0.3">
      <c r="B11" s="86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8"/>
    </row>
    <row r="12" spans="2:25" ht="24.75" customHeight="1" thickBot="1" x14ac:dyDescent="0.3">
      <c r="B12" s="89" t="s">
        <v>78</v>
      </c>
      <c r="C12" s="90"/>
      <c r="D12" s="90"/>
      <c r="E12" s="90"/>
      <c r="F12" s="91"/>
      <c r="G12" s="92" t="s">
        <v>79</v>
      </c>
      <c r="H12" s="92" t="s">
        <v>80</v>
      </c>
      <c r="I12" s="92" t="s">
        <v>81</v>
      </c>
      <c r="J12" s="92" t="s">
        <v>82</v>
      </c>
      <c r="K12" s="92" t="s">
        <v>83</v>
      </c>
      <c r="L12" s="92" t="s">
        <v>84</v>
      </c>
      <c r="M12" s="92" t="s">
        <v>85</v>
      </c>
      <c r="N12" s="92" t="s">
        <v>86</v>
      </c>
      <c r="O12" s="92" t="s">
        <v>87</v>
      </c>
      <c r="P12" s="92" t="s">
        <v>88</v>
      </c>
      <c r="Q12" s="92" t="s">
        <v>89</v>
      </c>
      <c r="R12" s="92" t="s">
        <v>90</v>
      </c>
    </row>
    <row r="13" spans="2:25" s="97" customFormat="1" ht="42.75" customHeight="1" x14ac:dyDescent="0.25">
      <c r="B13" s="93" t="s">
        <v>91</v>
      </c>
      <c r="C13" s="94"/>
      <c r="D13" s="94"/>
      <c r="E13" s="94"/>
      <c r="F13" s="95"/>
      <c r="G13" s="96"/>
      <c r="H13" s="96">
        <v>6968.09</v>
      </c>
      <c r="I13" s="96">
        <v>6968.09</v>
      </c>
      <c r="J13" s="96">
        <v>6968.09</v>
      </c>
      <c r="K13" s="96">
        <v>6968.09</v>
      </c>
      <c r="L13" s="96">
        <v>6968.09</v>
      </c>
      <c r="M13" s="96">
        <v>6968.09</v>
      </c>
      <c r="N13" s="96">
        <v>6968.09</v>
      </c>
      <c r="O13" s="96">
        <v>6968.09</v>
      </c>
      <c r="P13" s="96">
        <v>6968.09</v>
      </c>
      <c r="Q13" s="96">
        <v>6968.09</v>
      </c>
      <c r="R13" s="96">
        <v>6968.1</v>
      </c>
      <c r="T13" s="98"/>
    </row>
    <row r="14" spans="2:25" ht="39.75" customHeight="1" x14ac:dyDescent="0.25">
      <c r="B14" s="99" t="s">
        <v>92</v>
      </c>
      <c r="C14" s="100"/>
      <c r="D14" s="100"/>
      <c r="E14" s="100"/>
      <c r="F14" s="100"/>
      <c r="G14" s="96"/>
      <c r="H14" s="96">
        <v>4879715.54</v>
      </c>
      <c r="I14" s="96">
        <v>4879715.54</v>
      </c>
      <c r="J14" s="96">
        <v>4879715.54</v>
      </c>
      <c r="K14" s="96">
        <v>4879715.54</v>
      </c>
      <c r="L14" s="96">
        <v>4879715.54</v>
      </c>
      <c r="M14" s="96">
        <v>4879715.54</v>
      </c>
      <c r="N14" s="96">
        <v>4879715.54</v>
      </c>
      <c r="O14" s="96">
        <v>4879715.54</v>
      </c>
      <c r="P14" s="96">
        <v>4879715.54</v>
      </c>
      <c r="Q14" s="96">
        <v>4879715.54</v>
      </c>
      <c r="R14" s="96">
        <v>4879715.5999999996</v>
      </c>
      <c r="T14" s="101"/>
      <c r="V14" s="101"/>
      <c r="X14" s="101"/>
      <c r="Y14" s="101"/>
    </row>
    <row r="15" spans="2:25" ht="39.75" customHeight="1" x14ac:dyDescent="0.25">
      <c r="B15" s="99" t="s">
        <v>93</v>
      </c>
      <c r="C15" s="100"/>
      <c r="D15" s="100"/>
      <c r="E15" s="100"/>
      <c r="F15" s="100"/>
      <c r="G15" s="96"/>
      <c r="H15" s="96">
        <v>4143.63</v>
      </c>
      <c r="I15" s="96">
        <v>4143.63</v>
      </c>
      <c r="J15" s="96">
        <v>4143.63</v>
      </c>
      <c r="K15" s="96">
        <v>4143.63</v>
      </c>
      <c r="L15" s="96">
        <v>4143.63</v>
      </c>
      <c r="M15" s="96">
        <v>4143.63</v>
      </c>
      <c r="N15" s="96">
        <v>4143.63</v>
      </c>
      <c r="O15" s="96">
        <v>4143.63</v>
      </c>
      <c r="P15" s="96">
        <v>4143.63</v>
      </c>
      <c r="Q15" s="96">
        <v>4143.63</v>
      </c>
      <c r="R15" s="96">
        <v>4143.7</v>
      </c>
      <c r="T15" s="101"/>
    </row>
    <row r="16" spans="2:25" x14ac:dyDescent="0.25"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T16" s="101"/>
    </row>
    <row r="18" spans="18:18" x14ac:dyDescent="0.25">
      <c r="R18" s="101"/>
    </row>
    <row r="20" spans="18:18" x14ac:dyDescent="0.25">
      <c r="R20" s="101"/>
    </row>
  </sheetData>
  <mergeCells count="13">
    <mergeCell ref="B8:R9"/>
    <mergeCell ref="B10:R11"/>
    <mergeCell ref="B12:F12"/>
    <mergeCell ref="B13:F13"/>
    <mergeCell ref="B14:F14"/>
    <mergeCell ref="B15:F15"/>
    <mergeCell ref="B2:D5"/>
    <mergeCell ref="E2:R3"/>
    <mergeCell ref="E4:R5"/>
    <mergeCell ref="B6:K6"/>
    <mergeCell ref="L6:R6"/>
    <mergeCell ref="B7:K7"/>
    <mergeCell ref="L7:R7"/>
  </mergeCells>
  <pageMargins left="0.7" right="0.7" top="0.75" bottom="0.75" header="0.3" footer="0.3"/>
  <pageSetup paperSize="5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CAPITULO 20000 Y 30000</vt:lpstr>
      <vt:lpstr>Art. 16</vt:lpstr>
      <vt:lpstr>'Art. 16'!Área_de_impresión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Prestamo Umeca</cp:lastModifiedBy>
  <cp:lastPrinted>2024-03-20T17:10:28Z</cp:lastPrinted>
  <dcterms:created xsi:type="dcterms:W3CDTF">2017-01-21T09:19:48Z</dcterms:created>
  <dcterms:modified xsi:type="dcterms:W3CDTF">2024-03-20T17:11:18Z</dcterms:modified>
</cp:coreProperties>
</file>